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590" windowWidth="15450" windowHeight="3990" tabRatio="601" activeTab="0"/>
  </bookViews>
  <sheets>
    <sheet name="Отчет" sheetId="1" r:id="rId1"/>
    <sheet name="Лист17" sheetId="2" r:id="rId2"/>
  </sheets>
  <definedNames>
    <definedName name="_col1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type_org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Area" localSheetId="0">'Отчет'!#REF!</definedName>
  </definedNames>
  <calcPr fullCalcOnLoad="1"/>
</workbook>
</file>

<file path=xl/sharedStrings.xml><?xml version="1.0" encoding="utf-8"?>
<sst xmlns="http://schemas.openxmlformats.org/spreadsheetml/2006/main" count="595" uniqueCount="306">
  <si>
    <t xml:space="preserve">                             Наименование показателя</t>
  </si>
  <si>
    <t>010</t>
  </si>
  <si>
    <t>030</t>
  </si>
  <si>
    <t>040</t>
  </si>
  <si>
    <t>050</t>
  </si>
  <si>
    <t>060</t>
  </si>
  <si>
    <t>062</t>
  </si>
  <si>
    <t>063</t>
  </si>
  <si>
    <t>Итого</t>
  </si>
  <si>
    <t>6</t>
  </si>
  <si>
    <t>110</t>
  </si>
  <si>
    <t>120</t>
  </si>
  <si>
    <t>100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</si>
  <si>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</si>
  <si>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</si>
  <si>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</si>
  <si>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</si>
  <si>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</si>
  <si>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</si>
  <si>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</si>
  <si>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</si>
  <si>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</si>
  <si>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</si>
  <si>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</si>
  <si>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200</t>
  </si>
  <si>
    <t>210</t>
  </si>
  <si>
    <t>211</t>
  </si>
  <si>
    <t>212</t>
  </si>
  <si>
    <t>220</t>
  </si>
  <si>
    <t>221</t>
  </si>
  <si>
    <t>222</t>
  </si>
  <si>
    <t>223</t>
  </si>
  <si>
    <t>224</t>
  </si>
  <si>
    <t>225</t>
  </si>
  <si>
    <t>226</t>
  </si>
  <si>
    <t>230</t>
  </si>
  <si>
    <t>231</t>
  </si>
  <si>
    <t>232</t>
  </si>
  <si>
    <t>240</t>
  </si>
  <si>
    <t>241</t>
  </si>
  <si>
    <t>242</t>
  </si>
  <si>
    <t>250</t>
  </si>
  <si>
    <t>252</t>
  </si>
  <si>
    <t>253</t>
  </si>
  <si>
    <t>260</t>
  </si>
  <si>
    <t>261</t>
  </si>
  <si>
    <t>262</t>
  </si>
  <si>
    <t>263</t>
  </si>
  <si>
    <t>270</t>
  </si>
  <si>
    <t>271</t>
  </si>
  <si>
    <t>272</t>
  </si>
  <si>
    <t>273</t>
  </si>
  <si>
    <t>310</t>
  </si>
  <si>
    <t>410</t>
  </si>
  <si>
    <t>320</t>
  </si>
  <si>
    <t>420</t>
  </si>
  <si>
    <t>330</t>
  </si>
  <si>
    <t>430</t>
  </si>
  <si>
    <t>440</t>
  </si>
  <si>
    <t>340</t>
  </si>
  <si>
    <t>510</t>
  </si>
  <si>
    <t>610</t>
  </si>
  <si>
    <t>520</t>
  </si>
  <si>
    <t>530</t>
  </si>
  <si>
    <t>620</t>
  </si>
  <si>
    <t>630</t>
  </si>
  <si>
    <t>660</t>
  </si>
  <si>
    <t>560</t>
  </si>
  <si>
    <t>710</t>
  </si>
  <si>
    <t>810</t>
  </si>
  <si>
    <t>720</t>
  </si>
  <si>
    <t>820</t>
  </si>
  <si>
    <t>730</t>
  </si>
  <si>
    <t>830</t>
  </si>
  <si>
    <t>КОДЫ</t>
  </si>
  <si>
    <t xml:space="preserve"> Наименование показателя</t>
  </si>
  <si>
    <t>Наименование показателя</t>
  </si>
  <si>
    <t>540</t>
  </si>
  <si>
    <t>640</t>
  </si>
  <si>
    <t>090</t>
  </si>
  <si>
    <t>091</t>
  </si>
  <si>
    <t>092</t>
  </si>
  <si>
    <t>093</t>
  </si>
  <si>
    <t>161</t>
  </si>
  <si>
    <t>162</t>
  </si>
  <si>
    <t>174</t>
  </si>
  <si>
    <t>175</t>
  </si>
  <si>
    <t>176</t>
  </si>
  <si>
    <t>190</t>
  </si>
  <si>
    <t>191</t>
  </si>
  <si>
    <t>192</t>
  </si>
  <si>
    <t>233</t>
  </si>
  <si>
    <t>290</t>
  </si>
  <si>
    <t>243</t>
  </si>
  <si>
    <t>331</t>
  </si>
  <si>
    <t>332</t>
  </si>
  <si>
    <t>350</t>
  </si>
  <si>
    <t>351</t>
  </si>
  <si>
    <t>352</t>
  </si>
  <si>
    <t>360</t>
  </si>
  <si>
    <t>361</t>
  </si>
  <si>
    <t>362</t>
  </si>
  <si>
    <t>380</t>
  </si>
  <si>
    <t>421</t>
  </si>
  <si>
    <t>422</t>
  </si>
  <si>
    <t>441</t>
  </si>
  <si>
    <t>442</t>
  </si>
  <si>
    <t>460</t>
  </si>
  <si>
    <t>461</t>
  </si>
  <si>
    <t>462</t>
  </si>
  <si>
    <t>480</t>
  </si>
  <si>
    <t>481</t>
  </si>
  <si>
    <t>482</t>
  </si>
  <si>
    <t>521</t>
  </si>
  <si>
    <t>522</t>
  </si>
  <si>
    <t>541</t>
  </si>
  <si>
    <t>542</t>
  </si>
  <si>
    <t>321</t>
  </si>
  <si>
    <t>322</t>
  </si>
  <si>
    <t>390</t>
  </si>
  <si>
    <t>411</t>
  </si>
  <si>
    <t>412</t>
  </si>
  <si>
    <t>531</t>
  </si>
  <si>
    <t>532</t>
  </si>
  <si>
    <t>213</t>
  </si>
  <si>
    <t>163</t>
  </si>
  <si>
    <t>550</t>
  </si>
  <si>
    <t>650</t>
  </si>
  <si>
    <t>470</t>
  </si>
  <si>
    <t>471</t>
  </si>
  <si>
    <t>472</t>
  </si>
  <si>
    <t xml:space="preserve">Чистое поступление иных финансовых активов   </t>
  </si>
  <si>
    <t>Периодичность: годовая</t>
  </si>
  <si>
    <t>Средства</t>
  </si>
  <si>
    <t>во временном</t>
  </si>
  <si>
    <t>распоряжении</t>
  </si>
  <si>
    <t>7</t>
  </si>
  <si>
    <t>(подпись)</t>
  </si>
  <si>
    <t>(расшифровка подписи)</t>
  </si>
  <si>
    <t>Главный бухгалтер</t>
  </si>
  <si>
    <t>Руководитель</t>
  </si>
  <si>
    <t xml:space="preserve">Глава по БК   </t>
  </si>
  <si>
    <t xml:space="preserve">       Форма по ОКУД  </t>
  </si>
  <si>
    <t xml:space="preserve">                         Дата  </t>
  </si>
  <si>
    <t xml:space="preserve">                    по ОКПО   </t>
  </si>
  <si>
    <t xml:space="preserve">                     по ОКАТО   </t>
  </si>
  <si>
    <t xml:space="preserve">                   по ОКЕИ     </t>
  </si>
  <si>
    <t>Оплата труда и начисления на выплаты по оплате труда</t>
  </si>
  <si>
    <t>Код строки</t>
  </si>
  <si>
    <t>амортизация основных средств и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</si>
  <si>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</si>
  <si>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</si>
  <si>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</si>
  <si>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</si>
  <si>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</si>
  <si>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увеличение стоимости материальных запасов</t>
  </si>
  <si>
    <t>уменьшение стоимости материальных запасов</t>
  </si>
  <si>
    <t>Чистое поступление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</si>
  <si>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</si>
  <si>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</si>
  <si>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Единица измерения: руб</t>
  </si>
  <si>
    <t xml:space="preserve">                                                                     ОТЧЕТ  О ФИНАНСОВЫХ РЕЗУЛЬТАТАХ ДЕЯТЕЛЬНОСТИ УЧРЕЖДЕНИЯ</t>
  </si>
  <si>
    <t>0503721</t>
  </si>
  <si>
    <t>Учреждение</t>
  </si>
  <si>
    <t>Обособленное подразделение</t>
  </si>
  <si>
    <t>Учредитель</t>
  </si>
  <si>
    <t>Наименование органа, осуществляю-</t>
  </si>
  <si>
    <t>щего полномочия учредителя</t>
  </si>
  <si>
    <t>Код аналитики</t>
  </si>
  <si>
    <t>Деятельность</t>
  </si>
  <si>
    <t>с целевыми</t>
  </si>
  <si>
    <t>средствами</t>
  </si>
  <si>
    <t>по оказанию</t>
  </si>
  <si>
    <t>работ (услуг)</t>
  </si>
  <si>
    <t>Доходы (стр. 030+стр. 040+стр. 050+стр. 060+стр. 090+стр. 100+стр. 110)</t>
  </si>
  <si>
    <t>Доходы от собственности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</si>
  <si>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</si>
  <si>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</si>
  <si>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поступления от бюджетов</t>
  </si>
  <si>
    <t>Доходы от операций с активами</t>
  </si>
  <si>
    <t>в том числе</t>
  </si>
  <si>
    <t>по субсидии на выполнение государственного (муниципального) задания</t>
  </si>
  <si>
    <t>по субсидиям на иные цели</t>
  </si>
  <si>
    <t>по бюджетным инвестициям</t>
  </si>
  <si>
    <t>иные прочие доходы</t>
  </si>
  <si>
    <t>Прочие доходы</t>
  </si>
  <si>
    <t>Доходы будущих периодов</t>
  </si>
  <si>
    <t>поступления от наднациональных организаций и правительств</t>
  </si>
  <si>
    <t>иностранных государств</t>
  </si>
  <si>
    <t>поступления от международных финансовых организаций</t>
  </si>
  <si>
    <t>доходы от переоценки активов</t>
  </si>
  <si>
    <t>доходы от реализации активов</t>
  </si>
  <si>
    <t>чрезвычайные доходы от операций с активами</t>
  </si>
  <si>
    <t>из них:</t>
  </si>
  <si>
    <t>доходы от реализации нефинансовых активов</t>
  </si>
  <si>
    <t>доходы от реализации финансовых активов</t>
  </si>
  <si>
    <t>в том числе:</t>
  </si>
  <si>
    <t>096</t>
  </si>
  <si>
    <t>099</t>
  </si>
  <si>
    <t>101</t>
  </si>
  <si>
    <t>102</t>
  </si>
  <si>
    <t>103</t>
  </si>
  <si>
    <t>104</t>
  </si>
  <si>
    <t>Форма 0503721 с.2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</si>
  <si>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</si>
  <si>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</si>
  <si>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</si>
  <si>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</si>
  <si>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</si>
  <si>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</si>
  <si>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</si>
  <si>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</si>
  <si>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Приобретение работ, услуг</t>
  </si>
  <si>
    <t>Безвозмездные перечисления организациям</t>
  </si>
  <si>
    <t>Безвозмездные перечисления бюджетам</t>
  </si>
  <si>
    <t>заработная плата</t>
  </si>
  <si>
    <t xml:space="preserve">прочие выплаты 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</si>
  <si>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</si>
  <si>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</si>
  <si>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</si>
  <si>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</si>
  <si>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</si>
  <si>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</si>
  <si>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</si>
  <si>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</t>
  </si>
  <si>
    <t>и муниципальным организациям</t>
  </si>
  <si>
    <t xml:space="preserve">безвозмездные перечисления организациям, за </t>
  </si>
  <si>
    <t>исключением государственных и муниципальных организаций</t>
  </si>
  <si>
    <t xml:space="preserve">перечисления наднациональным организациям и правительствам </t>
  </si>
  <si>
    <t>перечисления международным организациям</t>
  </si>
  <si>
    <t>Форма 0503721 с.3</t>
  </si>
  <si>
    <t>264</t>
  </si>
  <si>
    <t>269</t>
  </si>
  <si>
    <t>300</t>
  </si>
  <si>
    <t>301</t>
  </si>
  <si>
    <t>302</t>
  </si>
  <si>
    <t>370</t>
  </si>
  <si>
    <t>Чистое изменение затрат на изготовление готовой продукции (работ,</t>
  </si>
  <si>
    <t>услуг)</t>
  </si>
  <si>
    <t xml:space="preserve">увеличение затрат </t>
  </si>
  <si>
    <t>уменьшение затрат</t>
  </si>
  <si>
    <t xml:space="preserve">Расходы по операциям с активами 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</si>
  <si>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</si>
  <si>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</si>
  <si>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</si>
  <si>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 xml:space="preserve">Налог на прибыль </t>
  </si>
  <si>
    <t>Чистое поступление основных средств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</si>
  <si>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</si>
  <si>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</si>
  <si>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</si>
  <si>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Чистое поступление материальных запасов</t>
  </si>
  <si>
    <r>
      <t xml:space="preserve">Чистый операционный результат </t>
    </r>
    <r>
      <rPr>
        <sz val="10"/>
        <rFont val="Arial Cyr"/>
        <family val="0"/>
      </rPr>
      <t>(стр.301 - стр.302), (стр.310 + стр.380)</t>
    </r>
  </si>
  <si>
    <r>
      <t xml:space="preserve">Операционный результат до налогообложения  </t>
    </r>
    <r>
      <rPr>
        <sz val="10"/>
        <rFont val="Arial Cyr"/>
        <family val="0"/>
      </rPr>
      <t>(стр.010 - стр.150)</t>
    </r>
  </si>
  <si>
    <r>
      <t xml:space="preserve">Операции с нефинансовыми активами </t>
    </r>
    <r>
      <rPr>
        <sz val="10"/>
        <rFont val="Arial Cyr"/>
        <family val="0"/>
      </rPr>
      <t>(стр.320 + стр.330 + стр.350 + стр.360 + стр.370)</t>
    </r>
  </si>
  <si>
    <t>371</t>
  </si>
  <si>
    <t>372</t>
  </si>
  <si>
    <t>X</t>
  </si>
  <si>
    <t>Форма 0503721 с.4</t>
  </si>
  <si>
    <t>поступления средств</t>
  </si>
  <si>
    <t>выбытия средств</t>
  </si>
  <si>
    <t>Чистое поступление ценных бумаг, кроме акций</t>
  </si>
  <si>
    <t xml:space="preserve">увеличение стоимости ценных бумаг, кроме акций </t>
  </si>
  <si>
    <t xml:space="preserve">уменьшение стоимости ценных бумаг, кроме акций </t>
  </si>
  <si>
    <t>Чистое предоставление займов (ссуд)</t>
  </si>
  <si>
    <t xml:space="preserve">Чистое увеличение дебиторской задолженности </t>
  </si>
  <si>
    <r>
      <t xml:space="preserve">Операции с финансовыми активами и обязательствами </t>
    </r>
    <r>
      <rPr>
        <sz val="10"/>
        <rFont val="Arial Cyr"/>
        <family val="2"/>
      </rPr>
      <t>(стр.390 - стр.510)</t>
    </r>
  </si>
  <si>
    <r>
      <t xml:space="preserve">Операции с финансовыми активами </t>
    </r>
    <r>
      <rPr>
        <sz val="10"/>
        <rFont val="Arial Cyr"/>
        <family val="2"/>
      </rPr>
      <t>(стр.410 + стр.420 + стр.440 +стр.460 + стр.470 +стр.480)</t>
    </r>
  </si>
  <si>
    <t>Чистое поступление средств учреждения</t>
  </si>
  <si>
    <t>увеличение задолженности по предоставленным займам (ссудам)</t>
  </si>
  <si>
    <t xml:space="preserve"> уменьшение задолженности по предоставленным займам (ссудам)</t>
  </si>
  <si>
    <t>увеличение стоимости иных финансовых активов</t>
  </si>
  <si>
    <t>уменьшение стоимости иных финансовых активов</t>
  </si>
  <si>
    <t>увеличение дебиторской задолженности</t>
  </si>
  <si>
    <t>уменьшение дебиторской задолженности</t>
  </si>
  <si>
    <t>Форма 0503721 с.5</t>
  </si>
  <si>
    <r>
      <t xml:space="preserve">Операции с обязательствами </t>
    </r>
    <r>
      <rPr>
        <sz val="10"/>
        <rFont val="Arial Cyr"/>
        <family val="2"/>
      </rPr>
      <t>(стр.520 + стр.530 + стр.540)</t>
    </r>
  </si>
  <si>
    <t>Чистое увеличение задолженности по привлечениям перед резидентами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</si>
  <si>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</si>
  <si>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</si>
  <si>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</si>
  <si>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</si>
  <si>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</si>
  <si>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 xml:space="preserve">Чистое увеличение прочей кредиторской задолженности </t>
  </si>
  <si>
    <t>увеличение прочей кредиторской задолженности</t>
  </si>
  <si>
    <t>уменьшение прочей кредиторской задолженности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</si>
  <si>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</si>
  <si>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</si>
  <si>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</si>
  <si>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</si>
  <si>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 xml:space="preserve">      (телефон, e-mail)</t>
  </si>
  <si>
    <t xml:space="preserve">     (подпись)             </t>
  </si>
  <si>
    <t xml:space="preserve">   (должность)  </t>
  </si>
  <si>
    <t xml:space="preserve"> (подпись)</t>
  </si>
  <si>
    <t xml:space="preserve">Испольнитель     </t>
  </si>
  <si>
    <t>Расходы  (стр. 160+стр. 170+стр. 190+стр. 210+стр. 230+стр. 240 + стр. 250 + стр. 260+стр. 290)</t>
  </si>
  <si>
    <t>-</t>
  </si>
  <si>
    <t xml:space="preserve">                                                             на 01 января 2013 г.</t>
  </si>
  <si>
    <t xml:space="preserve"> </t>
  </si>
  <si>
    <t>40935901</t>
  </si>
  <si>
    <t>123</t>
  </si>
  <si>
    <t>Муниципальное бюджетное общеобразовательное учреждение средняя общеобразовательная школа пос.Литовко</t>
  </si>
  <si>
    <t>Управление образования администрации Амурского муниципального района Хабаровского края</t>
  </si>
  <si>
    <t>Н.Н.Максимец</t>
  </si>
  <si>
    <t>Н.Е.Желточенко</t>
  </si>
  <si>
    <t>8(42142)43195</t>
  </si>
  <si>
    <t>"  16       " __января_____ 20 _13__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</si>
</sst>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hair"/>
      <bottom style="thin"/>
    </border>
    <border>
      <left/>
      <right/>
      <top style="hair"/>
      <bottom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/>
      <right style="medium"/>
      <top style="hair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/>
      <bottom style="hair"/>
    </border>
    <border>
      <left/>
      <right style="medium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1" fontId="6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left"/>
    </xf>
    <xf numFmtId="1" fontId="6" fillId="0" borderId="2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49" fontId="6" fillId="0" borderId="32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20" xfId="0" applyFont="1" applyBorder="1" applyAlignment="1">
      <alignment/>
    </xf>
    <xf numFmtId="0" fontId="11" fillId="0" borderId="0" xfId="0" applyFont="1" applyAlignment="1">
      <alignment horizontal="left"/>
    </xf>
    <xf numFmtId="0" fontId="4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 horizontal="left"/>
    </xf>
    <xf numFmtId="49" fontId="6" fillId="0" borderId="15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Continuous"/>
    </xf>
    <xf numFmtId="0" fontId="6" fillId="0" borderId="37" xfId="0" applyFont="1" applyBorder="1" applyAlignment="1">
      <alignment horizontal="centerContinuous"/>
    </xf>
    <xf numFmtId="0" fontId="6" fillId="0" borderId="0" xfId="0" applyFont="1" applyAlignment="1">
      <alignment horizontal="right"/>
    </xf>
    <xf numFmtId="49" fontId="6" fillId="0" borderId="22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4" fontId="6" fillId="0" borderId="40" xfId="0" applyNumberFormat="1" applyFont="1" applyBorder="1" applyAlignment="1">
      <alignment horizontal="right" shrinkToFit="1"/>
    </xf>
    <xf numFmtId="4" fontId="6" fillId="0" borderId="41" xfId="0" applyNumberFormat="1" applyFont="1" applyBorder="1" applyAlignment="1">
      <alignment horizontal="right" shrinkToFit="1"/>
    </xf>
    <xf numFmtId="4" fontId="6" fillId="0" borderId="42" xfId="0" applyNumberFormat="1" applyFont="1" applyBorder="1" applyAlignment="1">
      <alignment horizontal="right" shrinkToFit="1"/>
    </xf>
    <xf numFmtId="4" fontId="6" fillId="0" borderId="19" xfId="0" applyNumberFormat="1" applyFont="1" applyBorder="1" applyAlignment="1">
      <alignment horizontal="right" shrinkToFit="1"/>
    </xf>
    <xf numFmtId="4" fontId="6" fillId="0" borderId="43" xfId="0" applyNumberFormat="1" applyFont="1" applyBorder="1" applyAlignment="1">
      <alignment horizontal="right" shrinkToFit="1"/>
    </xf>
    <xf numFmtId="4" fontId="6" fillId="0" borderId="44" xfId="0" applyNumberFormat="1" applyFont="1" applyBorder="1" applyAlignment="1">
      <alignment horizontal="right" shrinkToFit="1"/>
    </xf>
    <xf numFmtId="4" fontId="6" fillId="0" borderId="12" xfId="0" applyNumberFormat="1" applyFont="1" applyBorder="1" applyAlignment="1">
      <alignment horizontal="right" shrinkToFit="1"/>
    </xf>
    <xf numFmtId="4" fontId="6" fillId="0" borderId="45" xfId="0" applyNumberFormat="1" applyFont="1" applyBorder="1" applyAlignment="1">
      <alignment horizontal="right" shrinkToFit="1"/>
    </xf>
    <xf numFmtId="4" fontId="6" fillId="0" borderId="46" xfId="0" applyNumberFormat="1" applyFont="1" applyBorder="1" applyAlignment="1">
      <alignment horizontal="right" shrinkToFit="1"/>
    </xf>
    <xf numFmtId="4" fontId="6" fillId="0" borderId="47" xfId="0" applyNumberFormat="1" applyFont="1" applyBorder="1" applyAlignment="1">
      <alignment horizontal="right" shrinkToFit="1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48" xfId="0" applyFont="1" applyBorder="1" applyAlignment="1">
      <alignment/>
    </xf>
    <xf numFmtId="0" fontId="6" fillId="0" borderId="48" xfId="0" applyFont="1" applyBorder="1" applyAlignment="1">
      <alignment wrapText="1"/>
    </xf>
    <xf numFmtId="4" fontId="6" fillId="0" borderId="17" xfId="0" applyNumberFormat="1" applyFont="1" applyBorder="1" applyAlignment="1">
      <alignment horizontal="center" shrinkToFit="1"/>
    </xf>
    <xf numFmtId="4" fontId="6" fillId="0" borderId="49" xfId="0" applyNumberFormat="1" applyFont="1" applyBorder="1" applyAlignment="1">
      <alignment horizontal="center" shrinkToFit="1"/>
    </xf>
    <xf numFmtId="4" fontId="6" fillId="0" borderId="40" xfId="0" applyNumberFormat="1" applyFont="1" applyBorder="1" applyAlignment="1">
      <alignment horizontal="center" shrinkToFit="1"/>
    </xf>
    <xf numFmtId="4" fontId="6" fillId="0" borderId="41" xfId="0" applyNumberFormat="1" applyFont="1" applyBorder="1" applyAlignment="1">
      <alignment horizontal="center" shrinkToFit="1"/>
    </xf>
    <xf numFmtId="2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center" shrinkToFit="1"/>
    </xf>
    <xf numFmtId="4" fontId="6" fillId="0" borderId="19" xfId="0" applyNumberFormat="1" applyFont="1" applyBorder="1" applyAlignment="1">
      <alignment horizontal="center" shrinkToFit="1"/>
    </xf>
    <xf numFmtId="4" fontId="6" fillId="0" borderId="43" xfId="0" applyNumberFormat="1" applyFont="1" applyBorder="1" applyAlignment="1">
      <alignment horizontal="center" shrinkToFit="1"/>
    </xf>
    <xf numFmtId="2" fontId="6" fillId="0" borderId="12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4" fontId="6" fillId="0" borderId="44" xfId="0" applyNumberFormat="1" applyFont="1" applyBorder="1" applyAlignment="1">
      <alignment horizontal="center" shrinkToFit="1"/>
    </xf>
    <xf numFmtId="4" fontId="6" fillId="0" borderId="12" xfId="0" applyNumberFormat="1" applyFont="1" applyBorder="1" applyAlignment="1">
      <alignment horizontal="center" shrinkToFit="1"/>
    </xf>
    <xf numFmtId="4" fontId="6" fillId="0" borderId="47" xfId="0" applyNumberFormat="1" applyFont="1" applyBorder="1" applyAlignment="1">
      <alignment horizontal="center" shrinkToFit="1"/>
    </xf>
    <xf numFmtId="4" fontId="6" fillId="0" borderId="22" xfId="0" applyNumberFormat="1" applyFont="1" applyBorder="1" applyAlignment="1">
      <alignment horizontal="center" shrinkToFit="1"/>
    </xf>
    <xf numFmtId="4" fontId="6" fillId="0" borderId="51" xfId="0" applyNumberFormat="1" applyFont="1" applyBorder="1" applyAlignment="1">
      <alignment horizontal="center" shrinkToFit="1"/>
    </xf>
    <xf numFmtId="4" fontId="6" fillId="0" borderId="52" xfId="0" applyNumberFormat="1" applyFont="1" applyBorder="1" applyAlignment="1">
      <alignment horizontal="right" shrinkToFit="1"/>
    </xf>
    <xf numFmtId="4" fontId="6" fillId="0" borderId="53" xfId="0" applyNumberFormat="1" applyFont="1" applyBorder="1" applyAlignment="1">
      <alignment horizontal="right" shrinkToFit="1"/>
    </xf>
    <xf numFmtId="4" fontId="6" fillId="0" borderId="15" xfId="0" applyNumberFormat="1" applyFont="1" applyBorder="1" applyAlignment="1">
      <alignment horizontal="center" shrinkToFit="1"/>
    </xf>
    <xf numFmtId="4" fontId="6" fillId="0" borderId="50" xfId="0" applyNumberFormat="1" applyFont="1" applyBorder="1" applyAlignment="1">
      <alignment horizontal="center" shrinkToFit="1"/>
    </xf>
    <xf numFmtId="4" fontId="6" fillId="0" borderId="13" xfId="0" applyNumberFormat="1" applyFont="1" applyBorder="1" applyAlignment="1">
      <alignment horizontal="center" shrinkToFit="1"/>
    </xf>
    <xf numFmtId="4" fontId="6" fillId="0" borderId="45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6" fillId="0" borderId="54" xfId="0" applyNumberFormat="1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2" fillId="0" borderId="0" xfId="0" applyFont="1" applyAlignment="1">
      <alignment/>
    </xf>
    <xf numFmtId="4" fontId="6" fillId="0" borderId="0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horizontal="left" wrapText="1" indent="1"/>
    </xf>
    <xf numFmtId="4" fontId="6" fillId="0" borderId="0" xfId="0" applyNumberFormat="1" applyFont="1" applyBorder="1" applyAlignment="1">
      <alignment horizontal="right" shrinkToFit="1"/>
    </xf>
    <xf numFmtId="0" fontId="0" fillId="0" borderId="0" xfId="0" applyFont="1" applyBorder="1" applyAlignment="1">
      <alignment horizontal="left" wrapText="1"/>
    </xf>
    <xf numFmtId="4" fontId="6" fillId="0" borderId="22" xfId="0" applyNumberFormat="1" applyFont="1" applyBorder="1" applyAlignment="1">
      <alignment horizontal="right" shrinkToFit="1"/>
    </xf>
    <xf numFmtId="4" fontId="6" fillId="0" borderId="57" xfId="0" applyNumberFormat="1" applyFont="1" applyBorder="1" applyAlignment="1">
      <alignment horizontal="right" shrinkToFit="1"/>
    </xf>
    <xf numFmtId="0" fontId="6" fillId="0" borderId="48" xfId="0" applyFont="1" applyBorder="1" applyAlignment="1">
      <alignment/>
    </xf>
    <xf numFmtId="49" fontId="6" fillId="0" borderId="3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Continuous"/>
    </xf>
    <xf numFmtId="14" fontId="6" fillId="0" borderId="36" xfId="0" applyNumberFormat="1" applyFont="1" applyBorder="1" applyAlignment="1">
      <alignment horizontal="centerContinuous"/>
    </xf>
    <xf numFmtId="0" fontId="5" fillId="0" borderId="55" xfId="0" applyFont="1" applyBorder="1" applyAlignment="1">
      <alignment horizontal="left" wrapText="1" indent="2"/>
    </xf>
    <xf numFmtId="0" fontId="5" fillId="0" borderId="58" xfId="0" applyFont="1" applyBorder="1" applyAlignment="1">
      <alignment horizontal="left" wrapText="1" indent="2"/>
    </xf>
    <xf numFmtId="0" fontId="7" fillId="0" borderId="59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9" fillId="0" borderId="61" xfId="0" applyFont="1" applyBorder="1" applyAlignment="1">
      <alignment horizontal="left" wrapText="1"/>
    </xf>
    <xf numFmtId="0" fontId="5" fillId="0" borderId="61" xfId="0" applyFont="1" applyBorder="1" applyAlignment="1">
      <alignment horizontal="left" wrapText="1" indent="1"/>
    </xf>
    <xf numFmtId="0" fontId="5" fillId="0" borderId="62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5" fillId="0" borderId="63" xfId="0" applyFont="1" applyBorder="1" applyAlignment="1">
      <alignment horizontal="left" wrapText="1" indent="1"/>
    </xf>
    <xf numFmtId="0" fontId="9" fillId="0" borderId="62" xfId="0" applyFont="1" applyBorder="1" applyAlignment="1">
      <alignment horizontal="left" wrapText="1"/>
    </xf>
    <xf numFmtId="0" fontId="9" fillId="0" borderId="55" xfId="0" applyFont="1" applyBorder="1" applyAlignment="1">
      <alignment horizontal="left" wrapText="1"/>
    </xf>
    <xf numFmtId="0" fontId="9" fillId="0" borderId="58" xfId="0" applyFont="1" applyBorder="1" applyAlignment="1">
      <alignment horizontal="left" wrapText="1"/>
    </xf>
    <xf numFmtId="0" fontId="5" fillId="0" borderId="63" xfId="0" applyFont="1" applyBorder="1" applyAlignment="1">
      <alignment horizontal="left" wrapText="1" indent="2"/>
    </xf>
    <xf numFmtId="0" fontId="5" fillId="0" borderId="64" xfId="0" applyFont="1" applyBorder="1" applyAlignment="1">
      <alignment horizontal="left" wrapText="1" indent="2"/>
    </xf>
    <xf numFmtId="0" fontId="5" fillId="0" borderId="0" xfId="0" applyFont="1" applyBorder="1" applyAlignment="1">
      <alignment horizontal="left" wrapText="1" indent="2"/>
    </xf>
    <xf numFmtId="0" fontId="5" fillId="0" borderId="64" xfId="0" applyFont="1" applyBorder="1" applyAlignment="1">
      <alignment horizontal="left" wrapText="1" indent="1"/>
    </xf>
    <xf numFmtId="0" fontId="5" fillId="0" borderId="61" xfId="0" applyFont="1" applyBorder="1" applyAlignment="1">
      <alignment horizontal="left" wrapText="1" indent="2"/>
    </xf>
    <xf numFmtId="0" fontId="5" fillId="0" borderId="62" xfId="0" applyFont="1" applyBorder="1" applyAlignment="1">
      <alignment horizontal="left" wrapText="1" indent="2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63" xfId="0" applyFont="1" applyBorder="1" applyAlignment="1">
      <alignment horizontal="left" wrapText="1" indent="1"/>
    </xf>
    <xf numFmtId="0" fontId="0" fillId="0" borderId="63" xfId="0" applyFont="1" applyBorder="1" applyAlignment="1">
      <alignment horizontal="left" indent="1"/>
    </xf>
    <xf numFmtId="0" fontId="0" fillId="0" borderId="64" xfId="0" applyFont="1" applyBorder="1" applyAlignment="1">
      <alignment horizontal="left" indent="1"/>
    </xf>
    <xf numFmtId="0" fontId="6" fillId="0" borderId="2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" fillId="0" borderId="63" xfId="0" applyFont="1" applyBorder="1" applyAlignment="1">
      <alignment horizontal="left" wrapText="1"/>
    </xf>
    <xf numFmtId="0" fontId="3" fillId="0" borderId="64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 indent="1"/>
    </xf>
    <xf numFmtId="0" fontId="5" fillId="0" borderId="55" xfId="0" applyFont="1" applyBorder="1" applyAlignment="1">
      <alignment horizontal="left" wrapText="1" indent="1"/>
    </xf>
    <xf numFmtId="0" fontId="5" fillId="0" borderId="58" xfId="0" applyFont="1" applyBorder="1" applyAlignment="1">
      <alignment horizontal="left" wrapText="1" indent="1"/>
    </xf>
    <xf numFmtId="0" fontId="9" fillId="0" borderId="61" xfId="0" applyFont="1" applyBorder="1" applyAlignment="1">
      <alignment horizontal="left" wrapText="1"/>
    </xf>
    <xf numFmtId="0" fontId="9" fillId="0" borderId="62" xfId="0" applyFont="1" applyBorder="1" applyAlignment="1">
      <alignment horizontal="left" wrapText="1"/>
    </xf>
    <xf numFmtId="0" fontId="6" fillId="0" borderId="3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55" xfId="0" applyFont="1" applyBorder="1" applyAlignment="1">
      <alignment horizontal="left" wrapText="1" indent="2"/>
    </xf>
    <xf numFmtId="0" fontId="0" fillId="0" borderId="58" xfId="0" applyFont="1" applyBorder="1" applyAlignment="1">
      <alignment horizontal="left" wrapText="1" indent="2"/>
    </xf>
    <xf numFmtId="0" fontId="0" fillId="0" borderId="61" xfId="0" applyFont="1" applyBorder="1" applyAlignment="1">
      <alignment horizontal="left" wrapText="1" indent="1"/>
    </xf>
    <xf numFmtId="0" fontId="0" fillId="0" borderId="62" xfId="0" applyFont="1" applyBorder="1" applyAlignment="1">
      <alignment horizontal="left" wrapText="1" indent="1"/>
    </xf>
    <xf numFmtId="0" fontId="3" fillId="0" borderId="61" xfId="0" applyFont="1" applyBorder="1" applyAlignment="1">
      <alignment horizontal="left" wrapText="1"/>
    </xf>
    <xf numFmtId="0" fontId="3" fillId="0" borderId="62" xfId="0" applyFont="1" applyBorder="1" applyAlignment="1">
      <alignment horizontal="left" wrapText="1"/>
    </xf>
    <xf numFmtId="0" fontId="2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0" fillId="0" borderId="64" xfId="0" applyFont="1" applyBorder="1" applyAlignment="1">
      <alignment horizontal="left" wrapText="1" indent="1"/>
    </xf>
    <xf numFmtId="0" fontId="3" fillId="0" borderId="55" xfId="0" applyFont="1" applyBorder="1" applyAlignment="1">
      <alignment horizontal="left" wrapText="1"/>
    </xf>
    <xf numFmtId="0" fontId="3" fillId="0" borderId="58" xfId="0" applyFont="1" applyBorder="1" applyAlignment="1">
      <alignment horizontal="left" wrapText="1"/>
    </xf>
    <xf numFmtId="0" fontId="0" fillId="0" borderId="63" xfId="0" applyFont="1" applyBorder="1" applyAlignment="1">
      <alignment horizontal="left" wrapText="1" indent="2"/>
    </xf>
    <xf numFmtId="0" fontId="0" fillId="0" borderId="64" xfId="0" applyFont="1" applyBorder="1" applyAlignment="1">
      <alignment horizontal="left" wrapText="1" indent="2"/>
    </xf>
    <xf numFmtId="0" fontId="3" fillId="0" borderId="61" xfId="0" applyFont="1" applyBorder="1" applyAlignment="1">
      <alignment wrapText="1"/>
    </xf>
    <xf numFmtId="0" fontId="3" fillId="0" borderId="62" xfId="0" applyFont="1" applyBorder="1" applyAlignment="1">
      <alignment wrapText="1"/>
    </xf>
    <xf numFmtId="0" fontId="3" fillId="0" borderId="61" xfId="0" applyFont="1" applyBorder="1" applyAlignment="1">
      <alignment horizontal="left" wrapText="1"/>
    </xf>
    <xf numFmtId="0" fontId="3" fillId="0" borderId="62" xfId="0" applyFont="1" applyBorder="1" applyAlignment="1">
      <alignment horizontal="left" wrapText="1"/>
    </xf>
    <xf numFmtId="0" fontId="0" fillId="0" borderId="55" xfId="0" applyFont="1" applyBorder="1" applyAlignment="1">
      <alignment horizontal="left" wrapText="1"/>
    </xf>
    <xf numFmtId="0" fontId="0" fillId="0" borderId="58" xfId="0" applyFont="1" applyBorder="1" applyAlignment="1">
      <alignment horizontal="left" wrapText="1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0" fillId="0" borderId="63" xfId="0" applyFont="1" applyBorder="1" applyAlignment="1">
      <alignment wrapText="1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1" xfId="0" applyFont="1" applyBorder="1" applyAlignment="1">
      <alignment wrapText="1"/>
    </xf>
    <xf numFmtId="0" fontId="0" fillId="0" borderId="62" xfId="0" applyFont="1" applyBorder="1" applyAlignment="1">
      <alignment wrapText="1"/>
    </xf>
    <xf numFmtId="0" fontId="0" fillId="0" borderId="63" xfId="0" applyFont="1" applyBorder="1" applyAlignment="1">
      <alignment horizontal="left" wrapText="1"/>
    </xf>
    <xf numFmtId="0" fontId="0" fillId="0" borderId="64" xfId="0" applyFont="1" applyBorder="1" applyAlignment="1">
      <alignment horizontal="left" wrapText="1"/>
    </xf>
    <xf numFmtId="0" fontId="0" fillId="0" borderId="61" xfId="0" applyFont="1" applyBorder="1" applyAlignment="1">
      <alignment horizontal="left" wrapText="1"/>
    </xf>
    <xf numFmtId="0" fontId="0" fillId="0" borderId="62" xfId="0" applyFont="1" applyBorder="1" applyAlignment="1">
      <alignment horizontal="left" wrapText="1"/>
    </xf>
    <xf numFmtId="0" fontId="0" fillId="0" borderId="64" xfId="0" applyFont="1" applyBorder="1" applyAlignment="1">
      <alignment wrapText="1"/>
    </xf>
    <xf numFmtId="0" fontId="0" fillId="0" borderId="61" xfId="0" applyFont="1" applyBorder="1" applyAlignment="1">
      <alignment horizontal="left" wrapText="1" indent="1"/>
    </xf>
    <xf numFmtId="0" fontId="0" fillId="0" borderId="62" xfId="0" applyFont="1" applyBorder="1" applyAlignment="1">
      <alignment horizontal="left" wrapText="1" indent="1"/>
    </xf>
    <xf numFmtId="0" fontId="2" fillId="0" borderId="0" xfId="0" applyFont="1" applyBorder="1" applyAlignment="1">
      <alignment horizontal="center" wrapText="1"/>
    </xf>
    <xf numFmtId="0" fontId="0" fillId="0" borderId="55" xfId="0" applyFont="1" applyBorder="1" applyAlignment="1">
      <alignment horizontal="left" wrapText="1" indent="2"/>
    </xf>
    <xf numFmtId="0" fontId="0" fillId="0" borderId="58" xfId="0" applyFont="1" applyBorder="1" applyAlignment="1">
      <alignment horizontal="left" wrapText="1" indent="2"/>
    </xf>
    <xf numFmtId="0" fontId="0" fillId="0" borderId="63" xfId="0" applyFont="1" applyBorder="1" applyAlignment="1">
      <alignment horizontal="left" wrapText="1" indent="1"/>
    </xf>
    <xf numFmtId="0" fontId="0" fillId="0" borderId="64" xfId="0" applyFont="1" applyBorder="1" applyAlignment="1">
      <alignment horizontal="left" wrapText="1" indent="1"/>
    </xf>
    <xf numFmtId="0" fontId="0" fillId="0" borderId="33" xfId="0" applyBorder="1" applyAlignment="1">
      <alignment/>
    </xf>
    <xf numFmtId="0" fontId="10" fillId="0" borderId="2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6" fillId="0" borderId="20" xfId="0" applyFont="1" applyBorder="1" applyAlignment="1">
      <alignment horizontal="left" wrapText="1"/>
    </xf>
    <xf numFmtId="0" fontId="0" fillId="0" borderId="33" xfId="0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86"/>
  <sheetViews>
    <sheetView showGridLines="0" tabSelected="1" zoomScalePageLayoutView="0" workbookViewId="0" topLeftCell="B10">
      <selection activeCell="N18" sqref="N18"/>
    </sheetView>
  </sheetViews>
  <sheetFormatPr defaultColWidth="9.00390625" defaultRowHeight="12.75"/>
  <cols>
    <col min="1" max="1" width="10.75390625" style="2" customWidth="1"/>
    <col min="2" max="2" width="9.625" style="1" customWidth="1"/>
    <col min="3" max="3" width="4.625" style="1" customWidth="1"/>
    <col min="4" max="4" width="14.75390625" style="1" customWidth="1"/>
    <col min="5" max="5" width="6.625" style="1" customWidth="1"/>
    <col min="6" max="6" width="12.75390625" style="1" customWidth="1"/>
    <col min="7" max="7" width="2.25390625" style="1" customWidth="1"/>
    <col min="8" max="8" width="3.75390625" style="1" customWidth="1"/>
    <col min="9" max="9" width="6.00390625" style="52" customWidth="1"/>
    <col min="10" max="10" width="8.25390625" style="2" customWidth="1"/>
    <col min="11" max="11" width="15.25390625" style="2" customWidth="1"/>
    <col min="12" max="12" width="14.75390625" style="2" customWidth="1"/>
    <col min="13" max="13" width="15.75390625" style="3" customWidth="1"/>
    <col min="14" max="14" width="14.75390625" style="3" customWidth="1"/>
    <col min="15" max="16384" width="9.125" style="1" customWidth="1"/>
  </cols>
  <sheetData>
    <row r="1" spans="1:14" s="7" customFormat="1" ht="15" customHeight="1">
      <c r="A1" s="34"/>
      <c r="I1" s="5"/>
      <c r="J1" s="5"/>
      <c r="K1" s="63"/>
      <c r="L1" s="63"/>
      <c r="M1" s="63"/>
      <c r="N1" s="53"/>
    </row>
    <row r="2" spans="1:14" ht="16.5" thickBot="1">
      <c r="A2" s="33" t="s">
        <v>161</v>
      </c>
      <c r="I2" s="47"/>
      <c r="J2"/>
      <c r="K2"/>
      <c r="L2"/>
      <c r="M2" s="7"/>
      <c r="N2" s="26" t="s">
        <v>74</v>
      </c>
    </row>
    <row r="3" spans="1:14" ht="15">
      <c r="A3" s="4"/>
      <c r="I3" s="48"/>
      <c r="J3" s="4"/>
      <c r="K3" s="4"/>
      <c r="L3" s="4"/>
      <c r="M3" s="85" t="s">
        <v>142</v>
      </c>
      <c r="N3" s="27" t="s">
        <v>162</v>
      </c>
    </row>
    <row r="4" spans="1:14" ht="15">
      <c r="A4" s="236" t="s">
        <v>296</v>
      </c>
      <c r="B4" s="236"/>
      <c r="C4" s="236"/>
      <c r="D4" s="236"/>
      <c r="E4" s="236"/>
      <c r="F4" s="236"/>
      <c r="G4" s="236"/>
      <c r="H4" s="236"/>
      <c r="I4" s="237"/>
      <c r="J4" s="237"/>
      <c r="K4" s="237"/>
      <c r="L4" s="237"/>
      <c r="M4" s="85" t="s">
        <v>143</v>
      </c>
      <c r="N4" s="147">
        <v>41275</v>
      </c>
    </row>
    <row r="5" spans="1:14" ht="16.5" customHeight="1">
      <c r="A5" s="6"/>
      <c r="I5" s="49"/>
      <c r="J5" s="9"/>
      <c r="K5" s="9"/>
      <c r="L5" s="9"/>
      <c r="M5" s="7"/>
      <c r="N5" s="83"/>
    </row>
    <row r="6" spans="1:14" ht="13.5" customHeight="1">
      <c r="A6" s="6" t="s">
        <v>163</v>
      </c>
      <c r="E6" s="67" t="s">
        <v>300</v>
      </c>
      <c r="F6" s="103"/>
      <c r="G6" s="104"/>
      <c r="H6" s="104"/>
      <c r="I6" s="104"/>
      <c r="J6" s="104"/>
      <c r="K6" s="104"/>
      <c r="L6" s="104"/>
      <c r="M6" s="7"/>
      <c r="N6" s="90"/>
    </row>
    <row r="7" spans="1:14" ht="13.5" customHeight="1">
      <c r="A7" s="6" t="s">
        <v>164</v>
      </c>
      <c r="E7" s="105"/>
      <c r="F7" s="106"/>
      <c r="G7" s="106"/>
      <c r="H7" s="106"/>
      <c r="I7" s="106"/>
      <c r="J7" s="106"/>
      <c r="K7" s="106"/>
      <c r="L7" s="106"/>
      <c r="M7" s="7"/>
      <c r="N7" s="84"/>
    </row>
    <row r="8" spans="1:14" ht="11.25" customHeight="1">
      <c r="A8" s="6" t="s">
        <v>165</v>
      </c>
      <c r="E8" s="144" t="s">
        <v>301</v>
      </c>
      <c r="F8" s="106"/>
      <c r="G8" s="106"/>
      <c r="H8" s="106"/>
      <c r="I8" s="106"/>
      <c r="J8" s="106"/>
      <c r="K8" s="106"/>
      <c r="L8" s="106"/>
      <c r="M8" s="85" t="s">
        <v>144</v>
      </c>
      <c r="N8" s="145" t="s">
        <v>298</v>
      </c>
    </row>
    <row r="9" spans="1:14" ht="13.5" customHeight="1">
      <c r="A9" s="6" t="s">
        <v>166</v>
      </c>
      <c r="E9" s="105"/>
      <c r="F9" s="106"/>
      <c r="G9" s="102"/>
      <c r="H9" s="102"/>
      <c r="I9" s="102"/>
      <c r="J9" s="102"/>
      <c r="K9" s="102"/>
      <c r="L9" s="102"/>
      <c r="M9" s="85" t="s">
        <v>141</v>
      </c>
      <c r="N9" s="146" t="s">
        <v>299</v>
      </c>
    </row>
    <row r="10" spans="1:14" ht="10.5" customHeight="1">
      <c r="A10" s="6" t="s">
        <v>167</v>
      </c>
      <c r="E10" s="105"/>
      <c r="F10" s="67"/>
      <c r="G10" s="69"/>
      <c r="H10" s="69"/>
      <c r="I10" s="21"/>
      <c r="J10" s="70"/>
      <c r="K10" s="70"/>
      <c r="L10" s="70"/>
      <c r="M10" s="85" t="s">
        <v>145</v>
      </c>
      <c r="N10" s="62">
        <v>8403000000</v>
      </c>
    </row>
    <row r="11" spans="1:14" ht="13.5" customHeight="1">
      <c r="A11" s="6" t="s">
        <v>132</v>
      </c>
      <c r="I11" s="50"/>
      <c r="J11" s="10"/>
      <c r="K11" s="10"/>
      <c r="L11" s="10"/>
      <c r="M11" s="7"/>
      <c r="N11" s="8"/>
    </row>
    <row r="12" spans="1:14" ht="13.5" customHeight="1" thickBot="1">
      <c r="A12" s="6" t="s">
        <v>160</v>
      </c>
      <c r="I12" s="50"/>
      <c r="J12" s="10"/>
      <c r="K12" s="10"/>
      <c r="L12" s="10"/>
      <c r="M12" s="7" t="s">
        <v>146</v>
      </c>
      <c r="N12" s="11">
        <v>383</v>
      </c>
    </row>
    <row r="13" spans="1:14" ht="18.75" customHeight="1">
      <c r="A13" s="10"/>
      <c r="I13" s="50"/>
      <c r="J13" s="10"/>
      <c r="K13" s="10"/>
      <c r="L13" s="10"/>
      <c r="M13" s="10"/>
      <c r="N13" s="10"/>
    </row>
    <row r="14" spans="1:14" s="7" customFormat="1" ht="10.5" customHeight="1">
      <c r="A14" s="73"/>
      <c r="B14" s="71"/>
      <c r="C14" s="71"/>
      <c r="D14" s="71"/>
      <c r="E14" s="71"/>
      <c r="F14" s="71"/>
      <c r="G14" s="71"/>
      <c r="H14" s="72"/>
      <c r="I14" s="166" t="s">
        <v>148</v>
      </c>
      <c r="J14" s="169" t="s">
        <v>168</v>
      </c>
      <c r="K14" s="41" t="s">
        <v>169</v>
      </c>
      <c r="L14" s="12" t="s">
        <v>169</v>
      </c>
      <c r="M14" s="75" t="s">
        <v>133</v>
      </c>
      <c r="N14" s="12"/>
    </row>
    <row r="15" spans="1:14" s="7" customFormat="1" ht="10.5" customHeight="1">
      <c r="A15" s="172" t="s">
        <v>76</v>
      </c>
      <c r="B15" s="172"/>
      <c r="C15" s="172"/>
      <c r="D15" s="172"/>
      <c r="E15" s="172"/>
      <c r="F15" s="172"/>
      <c r="G15" s="172"/>
      <c r="H15" s="173"/>
      <c r="I15" s="167"/>
      <c r="J15" s="170"/>
      <c r="K15" s="14" t="s">
        <v>170</v>
      </c>
      <c r="L15" s="13" t="s">
        <v>172</v>
      </c>
      <c r="M15" s="76" t="s">
        <v>134</v>
      </c>
      <c r="N15" s="13" t="s">
        <v>8</v>
      </c>
    </row>
    <row r="16" spans="1:14" s="7" customFormat="1" ht="10.5" customHeight="1">
      <c r="A16" s="64"/>
      <c r="B16" s="64"/>
      <c r="C16" s="64"/>
      <c r="D16" s="64"/>
      <c r="E16" s="64"/>
      <c r="F16" s="64"/>
      <c r="G16" s="64"/>
      <c r="H16" s="14"/>
      <c r="I16" s="168"/>
      <c r="J16" s="171"/>
      <c r="K16" s="14" t="s">
        <v>171</v>
      </c>
      <c r="L16" s="14" t="s">
        <v>173</v>
      </c>
      <c r="M16" s="76" t="s">
        <v>135</v>
      </c>
      <c r="N16" s="13"/>
    </row>
    <row r="17" spans="1:14" s="7" customFormat="1" ht="12" thickBot="1">
      <c r="A17" s="174">
        <v>1</v>
      </c>
      <c r="B17" s="174"/>
      <c r="C17" s="174"/>
      <c r="D17" s="174"/>
      <c r="E17" s="174"/>
      <c r="F17" s="174"/>
      <c r="G17" s="174"/>
      <c r="H17" s="175"/>
      <c r="I17" s="74">
        <v>2</v>
      </c>
      <c r="J17" s="15">
        <v>3</v>
      </c>
      <c r="K17" s="16">
        <v>4</v>
      </c>
      <c r="L17" s="16">
        <v>5</v>
      </c>
      <c r="M17" s="75" t="s">
        <v>9</v>
      </c>
      <c r="N17" s="86" t="s">
        <v>136</v>
      </c>
    </row>
    <row r="18" spans="1:14" s="7" customFormat="1" ht="13.5" customHeight="1">
      <c r="A18" s="150" t="s">
        <v>174</v>
      </c>
      <c r="B18" s="150"/>
      <c r="C18" s="150"/>
      <c r="D18" s="150"/>
      <c r="E18" s="150"/>
      <c r="F18" s="150"/>
      <c r="G18" s="150"/>
      <c r="H18" s="151"/>
      <c r="I18" s="17" t="s">
        <v>1</v>
      </c>
      <c r="J18" s="18" t="s">
        <v>12</v>
      </c>
      <c r="K18" s="107">
        <f>K35</f>
        <v>2399800.02</v>
      </c>
      <c r="L18" s="107">
        <f>L20+L35+L22+L27</f>
        <v>25673161.93</v>
      </c>
      <c r="M18" s="107" t="s">
        <v>295</v>
      </c>
      <c r="N18" s="108">
        <f>K18+L18</f>
        <v>28072961.95</v>
      </c>
    </row>
    <row r="19" spans="1:14" s="7" customFormat="1" ht="13.5" customHeight="1">
      <c r="A19" s="152" t="s">
        <v>175</v>
      </c>
      <c r="B19" s="152"/>
      <c r="C19" s="152"/>
      <c r="D19" s="152"/>
      <c r="E19" s="152"/>
      <c r="F19" s="152"/>
      <c r="G19" s="152"/>
      <c r="H19" s="152"/>
      <c r="I19" s="19" t="s">
        <v>2</v>
      </c>
      <c r="J19" s="20" t="s">
        <v>11</v>
      </c>
      <c r="K19" s="109" t="s">
        <v>295</v>
      </c>
      <c r="L19" s="109" t="s">
        <v>295</v>
      </c>
      <c r="M19" s="109" t="s">
        <v>295</v>
      </c>
      <c r="N19" s="110" t="s">
        <v>295</v>
      </c>
    </row>
    <row r="20" spans="1:14" s="7" customFormat="1" ht="13.5" customHeight="1">
      <c r="A20" s="152" t="s">
        <v>176</v>
      </c>
      <c r="B20" s="152"/>
      <c r="C20" s="152"/>
      <c r="D20" s="152"/>
      <c r="E20" s="152"/>
      <c r="F20" s="152"/>
      <c r="G20" s="152"/>
      <c r="H20" s="152"/>
      <c r="I20" s="19" t="s">
        <v>3</v>
      </c>
      <c r="J20" s="20" t="s">
        <v>13</v>
      </c>
      <c r="K20" s="109" t="s">
        <v>295</v>
      </c>
      <c r="L20" s="109">
        <v>458034.25</v>
      </c>
      <c r="M20" s="109" t="s">
        <v>295</v>
      </c>
      <c r="N20" s="110">
        <f>L20</f>
        <v>458034.25</v>
      </c>
    </row>
    <row r="21" spans="1:14" s="7" customFormat="1" ht="13.5" customHeight="1">
      <c r="A21" s="152" t="s">
        <v>177</v>
      </c>
      <c r="B21" s="152"/>
      <c r="C21" s="152"/>
      <c r="D21" s="152"/>
      <c r="E21" s="152"/>
      <c r="F21" s="152"/>
      <c r="G21" s="152"/>
      <c r="H21" s="152"/>
      <c r="I21" s="19" t="s">
        <v>4</v>
      </c>
      <c r="J21" s="20" t="s">
        <v>14</v>
      </c>
      <c r="K21" s="109" t="s">
        <v>295</v>
      </c>
      <c r="L21" s="109" t="s">
        <v>295</v>
      </c>
      <c r="M21" s="109" t="s">
        <v>295</v>
      </c>
      <c r="N21" s="110" t="s">
        <v>295</v>
      </c>
    </row>
    <row r="22" spans="1:14" s="7" customFormat="1" ht="13.5" customHeight="1">
      <c r="A22" s="152" t="s">
        <v>178</v>
      </c>
      <c r="B22" s="152"/>
      <c r="C22" s="152"/>
      <c r="D22" s="152"/>
      <c r="E22" s="152"/>
      <c r="F22" s="152"/>
      <c r="G22" s="152"/>
      <c r="H22" s="152"/>
      <c r="I22" s="19" t="s">
        <v>5</v>
      </c>
      <c r="J22" s="20" t="s">
        <v>15</v>
      </c>
      <c r="K22" s="109" t="s">
        <v>295</v>
      </c>
      <c r="L22" s="109"/>
      <c r="M22" s="109" t="s">
        <v>295</v>
      </c>
      <c r="N22" s="110">
        <f>L22</f>
        <v>0</v>
      </c>
    </row>
    <row r="23" spans="1:14" s="7" customFormat="1" ht="13.5" customHeight="1">
      <c r="A23" s="148" t="s">
        <v>196</v>
      </c>
      <c r="B23" s="148"/>
      <c r="C23" s="148"/>
      <c r="D23" s="148"/>
      <c r="E23" s="148"/>
      <c r="F23" s="148"/>
      <c r="G23" s="148"/>
      <c r="H23" s="149"/>
      <c r="I23" s="28"/>
      <c r="J23" s="29"/>
      <c r="K23" s="111"/>
      <c r="L23" s="112"/>
      <c r="M23" s="113"/>
      <c r="N23" s="114"/>
    </row>
    <row r="24" spans="1:14" s="7" customFormat="1" ht="13.5" customHeight="1">
      <c r="A24" s="155" t="s">
        <v>187</v>
      </c>
      <c r="B24" s="155"/>
      <c r="C24" s="155"/>
      <c r="D24" s="155"/>
      <c r="E24" s="155"/>
      <c r="F24" s="155"/>
      <c r="G24" s="155"/>
      <c r="H24" s="155"/>
      <c r="I24" s="31"/>
      <c r="J24" s="29"/>
      <c r="K24" s="112"/>
      <c r="L24" s="112"/>
      <c r="M24" s="113"/>
      <c r="N24" s="114"/>
    </row>
    <row r="25" spans="1:14" s="7" customFormat="1" ht="13.5" customHeight="1">
      <c r="A25" s="156" t="s">
        <v>188</v>
      </c>
      <c r="B25" s="156"/>
      <c r="C25" s="156"/>
      <c r="D25" s="156"/>
      <c r="E25" s="156"/>
      <c r="F25" s="156"/>
      <c r="G25" s="156"/>
      <c r="H25" s="156"/>
      <c r="I25" s="30" t="s">
        <v>6</v>
      </c>
      <c r="J25" s="20" t="s">
        <v>16</v>
      </c>
      <c r="K25" s="115" t="s">
        <v>295</v>
      </c>
      <c r="L25" s="115" t="s">
        <v>295</v>
      </c>
      <c r="M25" s="116" t="s">
        <v>295</v>
      </c>
      <c r="N25" s="117" t="s">
        <v>295</v>
      </c>
    </row>
    <row r="26" spans="1:14" s="7" customFormat="1" ht="13.5" customHeight="1">
      <c r="A26" s="153" t="s">
        <v>189</v>
      </c>
      <c r="B26" s="153"/>
      <c r="C26" s="153"/>
      <c r="D26" s="153"/>
      <c r="E26" s="153"/>
      <c r="F26" s="153"/>
      <c r="G26" s="153"/>
      <c r="H26" s="154"/>
      <c r="I26" s="19" t="s">
        <v>7</v>
      </c>
      <c r="J26" s="20" t="s">
        <v>17</v>
      </c>
      <c r="K26" s="109" t="s">
        <v>295</v>
      </c>
      <c r="L26" s="109" t="s">
        <v>295</v>
      </c>
      <c r="M26" s="109" t="s">
        <v>295</v>
      </c>
      <c r="N26" s="110" t="s">
        <v>295</v>
      </c>
    </row>
    <row r="27" spans="1:14" s="7" customFormat="1" ht="13.5" customHeight="1">
      <c r="A27" s="152" t="s">
        <v>179</v>
      </c>
      <c r="B27" s="152"/>
      <c r="C27" s="152"/>
      <c r="D27" s="152"/>
      <c r="E27" s="152"/>
      <c r="F27" s="152"/>
      <c r="G27" s="152"/>
      <c r="H27" s="157"/>
      <c r="I27" s="19" t="s">
        <v>79</v>
      </c>
      <c r="J27" s="20" t="s">
        <v>19</v>
      </c>
      <c r="K27" s="109" t="s">
        <v>295</v>
      </c>
      <c r="L27" s="109">
        <v>-993338</v>
      </c>
      <c r="M27" s="109" t="s">
        <v>295</v>
      </c>
      <c r="N27" s="110">
        <f>L27</f>
        <v>-993338</v>
      </c>
    </row>
    <row r="28" spans="1:14" s="7" customFormat="1" ht="13.5" customHeight="1">
      <c r="A28" s="148" t="s">
        <v>196</v>
      </c>
      <c r="B28" s="148"/>
      <c r="C28" s="148"/>
      <c r="D28" s="148"/>
      <c r="E28" s="148"/>
      <c r="F28" s="148"/>
      <c r="G28" s="148"/>
      <c r="H28" s="149"/>
      <c r="I28" s="28"/>
      <c r="J28" s="29"/>
      <c r="K28" s="118"/>
      <c r="L28" s="111"/>
      <c r="M28" s="118"/>
      <c r="N28" s="119"/>
    </row>
    <row r="29" spans="1:14" s="7" customFormat="1" ht="13.5" customHeight="1">
      <c r="A29" s="156" t="s">
        <v>190</v>
      </c>
      <c r="B29" s="156"/>
      <c r="C29" s="156"/>
      <c r="D29" s="156"/>
      <c r="E29" s="156"/>
      <c r="F29" s="156"/>
      <c r="G29" s="156"/>
      <c r="H29" s="163"/>
      <c r="I29" s="30" t="s">
        <v>80</v>
      </c>
      <c r="J29" s="20" t="s">
        <v>20</v>
      </c>
      <c r="K29" s="116" t="s">
        <v>295</v>
      </c>
      <c r="L29" s="116" t="s">
        <v>295</v>
      </c>
      <c r="M29" s="116" t="s">
        <v>295</v>
      </c>
      <c r="N29" s="120" t="s">
        <v>295</v>
      </c>
    </row>
    <row r="30" spans="1:14" s="7" customFormat="1" ht="13.5" customHeight="1">
      <c r="A30" s="155" t="s">
        <v>191</v>
      </c>
      <c r="B30" s="155"/>
      <c r="C30" s="155"/>
      <c r="D30" s="155"/>
      <c r="E30" s="155"/>
      <c r="F30" s="155"/>
      <c r="G30" s="155"/>
      <c r="H30" s="155"/>
      <c r="I30" s="19" t="s">
        <v>81</v>
      </c>
      <c r="J30" s="20" t="s">
        <v>21</v>
      </c>
      <c r="K30" s="109" t="s">
        <v>295</v>
      </c>
      <c r="L30" s="109">
        <f>L27</f>
        <v>-993338</v>
      </c>
      <c r="M30" s="109" t="s">
        <v>295</v>
      </c>
      <c r="N30" s="110">
        <f>L30</f>
        <v>-993338</v>
      </c>
    </row>
    <row r="31" spans="1:14" s="7" customFormat="1" ht="13.5" customHeight="1">
      <c r="A31" s="148" t="s">
        <v>193</v>
      </c>
      <c r="B31" s="148"/>
      <c r="C31" s="148"/>
      <c r="D31" s="148"/>
      <c r="E31" s="148"/>
      <c r="F31" s="148"/>
      <c r="G31" s="148"/>
      <c r="H31" s="149"/>
      <c r="I31" s="19"/>
      <c r="J31" s="20"/>
      <c r="K31" s="109"/>
      <c r="L31" s="109"/>
      <c r="M31" s="109"/>
      <c r="N31" s="110"/>
    </row>
    <row r="32" spans="1:14" s="7" customFormat="1" ht="13.5" customHeight="1">
      <c r="A32" s="160" t="s">
        <v>194</v>
      </c>
      <c r="B32" s="160"/>
      <c r="C32" s="160"/>
      <c r="D32" s="160"/>
      <c r="E32" s="160"/>
      <c r="F32" s="160"/>
      <c r="G32" s="160"/>
      <c r="H32" s="161"/>
      <c r="I32" s="19" t="s">
        <v>82</v>
      </c>
      <c r="J32" s="20" t="s">
        <v>21</v>
      </c>
      <c r="K32" s="109" t="s">
        <v>295</v>
      </c>
      <c r="L32" s="109" t="s">
        <v>295</v>
      </c>
      <c r="M32" s="109" t="s">
        <v>295</v>
      </c>
      <c r="N32" s="110" t="s">
        <v>295</v>
      </c>
    </row>
    <row r="33" spans="1:14" s="7" customFormat="1" ht="13.5" customHeight="1">
      <c r="A33" s="162" t="s">
        <v>195</v>
      </c>
      <c r="B33" s="162"/>
      <c r="C33" s="162"/>
      <c r="D33" s="162"/>
      <c r="E33" s="162"/>
      <c r="F33" s="162"/>
      <c r="G33" s="162"/>
      <c r="H33" s="162"/>
      <c r="I33" s="19" t="s">
        <v>197</v>
      </c>
      <c r="J33" s="20" t="s">
        <v>21</v>
      </c>
      <c r="K33" s="109" t="s">
        <v>295</v>
      </c>
      <c r="L33" s="109">
        <f>L30</f>
        <v>-993338</v>
      </c>
      <c r="M33" s="109" t="s">
        <v>295</v>
      </c>
      <c r="N33" s="110">
        <f>L33</f>
        <v>-993338</v>
      </c>
    </row>
    <row r="34" spans="1:14" s="7" customFormat="1" ht="13.5" customHeight="1">
      <c r="A34" s="153" t="s">
        <v>192</v>
      </c>
      <c r="B34" s="153"/>
      <c r="C34" s="153"/>
      <c r="D34" s="153"/>
      <c r="E34" s="153"/>
      <c r="F34" s="153"/>
      <c r="G34" s="153"/>
      <c r="H34" s="154"/>
      <c r="I34" s="19" t="s">
        <v>198</v>
      </c>
      <c r="J34" s="20" t="s">
        <v>22</v>
      </c>
      <c r="K34" s="109" t="s">
        <v>295</v>
      </c>
      <c r="L34" s="109" t="s">
        <v>295</v>
      </c>
      <c r="M34" s="109" t="s">
        <v>295</v>
      </c>
      <c r="N34" s="110" t="s">
        <v>295</v>
      </c>
    </row>
    <row r="35" spans="1:14" s="7" customFormat="1" ht="13.5" customHeight="1">
      <c r="A35" s="158" t="s">
        <v>185</v>
      </c>
      <c r="B35" s="158"/>
      <c r="C35" s="158"/>
      <c r="D35" s="158"/>
      <c r="E35" s="158"/>
      <c r="F35" s="158"/>
      <c r="G35" s="158"/>
      <c r="H35" s="159"/>
      <c r="I35" s="28" t="s">
        <v>12</v>
      </c>
      <c r="J35" s="23" t="s">
        <v>23</v>
      </c>
      <c r="K35" s="109">
        <f>K38</f>
        <v>2399800.02</v>
      </c>
      <c r="L35" s="109">
        <v>26208465.68</v>
      </c>
      <c r="M35" s="109" t="s">
        <v>295</v>
      </c>
      <c r="N35" s="110">
        <f>K35+L35</f>
        <v>28608265.7</v>
      </c>
    </row>
    <row r="36" spans="1:14" s="7" customFormat="1" ht="13.5" customHeight="1">
      <c r="A36" s="164" t="s">
        <v>180</v>
      </c>
      <c r="B36" s="164"/>
      <c r="C36" s="164"/>
      <c r="D36" s="164"/>
      <c r="E36" s="164"/>
      <c r="F36" s="164"/>
      <c r="G36" s="164"/>
      <c r="H36" s="165"/>
      <c r="I36" s="28"/>
      <c r="J36" s="23"/>
      <c r="K36" s="121"/>
      <c r="L36" s="121"/>
      <c r="M36" s="121"/>
      <c r="N36" s="122"/>
    </row>
    <row r="37" spans="1:14" s="7" customFormat="1" ht="13.5" customHeight="1">
      <c r="A37" s="153" t="s">
        <v>181</v>
      </c>
      <c r="B37" s="153"/>
      <c r="C37" s="153"/>
      <c r="D37" s="153"/>
      <c r="E37" s="153"/>
      <c r="F37" s="153"/>
      <c r="G37" s="153"/>
      <c r="H37" s="154"/>
      <c r="I37" s="28" t="s">
        <v>199</v>
      </c>
      <c r="J37" s="23" t="s">
        <v>23</v>
      </c>
      <c r="K37" s="109" t="s">
        <v>295</v>
      </c>
      <c r="L37" s="109">
        <f>25033564.8-39200</f>
        <v>24994364.8</v>
      </c>
      <c r="M37" s="109" t="s">
        <v>295</v>
      </c>
      <c r="N37" s="110">
        <f>L37</f>
        <v>24994364.8</v>
      </c>
    </row>
    <row r="38" spans="1:14" s="7" customFormat="1" ht="13.5" customHeight="1">
      <c r="A38" s="153" t="s">
        <v>182</v>
      </c>
      <c r="B38" s="153"/>
      <c r="C38" s="153"/>
      <c r="D38" s="153"/>
      <c r="E38" s="153"/>
      <c r="F38" s="153"/>
      <c r="G38" s="153"/>
      <c r="H38" s="154"/>
      <c r="I38" s="28" t="s">
        <v>200</v>
      </c>
      <c r="J38" s="23" t="s">
        <v>23</v>
      </c>
      <c r="K38" s="109">
        <f>2360600.02+39200</f>
        <v>2399800.02</v>
      </c>
      <c r="L38" s="109" t="s">
        <v>295</v>
      </c>
      <c r="M38" s="109" t="s">
        <v>295</v>
      </c>
      <c r="N38" s="110">
        <f>K38</f>
        <v>2399800.02</v>
      </c>
    </row>
    <row r="39" spans="1:14" s="7" customFormat="1" ht="13.5" customHeight="1">
      <c r="A39" s="153" t="s">
        <v>183</v>
      </c>
      <c r="B39" s="153"/>
      <c r="C39" s="153"/>
      <c r="D39" s="153"/>
      <c r="E39" s="153"/>
      <c r="F39" s="153"/>
      <c r="G39" s="153"/>
      <c r="H39" s="154"/>
      <c r="I39" s="28" t="s">
        <v>201</v>
      </c>
      <c r="J39" s="23" t="s">
        <v>23</v>
      </c>
      <c r="K39" s="109" t="s">
        <v>295</v>
      </c>
      <c r="L39" s="109" t="s">
        <v>295</v>
      </c>
      <c r="M39" s="109" t="s">
        <v>295</v>
      </c>
      <c r="N39" s="110" t="s">
        <v>295</v>
      </c>
    </row>
    <row r="40" spans="1:14" s="7" customFormat="1" ht="13.5" customHeight="1">
      <c r="A40" s="153" t="s">
        <v>184</v>
      </c>
      <c r="B40" s="153"/>
      <c r="C40" s="153"/>
      <c r="D40" s="153"/>
      <c r="E40" s="153"/>
      <c r="F40" s="153"/>
      <c r="G40" s="153"/>
      <c r="H40" s="154"/>
      <c r="I40" s="28" t="s">
        <v>202</v>
      </c>
      <c r="J40" s="23" t="s">
        <v>23</v>
      </c>
      <c r="K40" s="109" t="s">
        <v>295</v>
      </c>
      <c r="L40" s="109">
        <v>1214100.88</v>
      </c>
      <c r="M40" s="109" t="s">
        <v>295</v>
      </c>
      <c r="N40" s="110">
        <f>L40</f>
        <v>1214100.88</v>
      </c>
    </row>
    <row r="41" spans="1:14" s="7" customFormat="1" ht="13.5" customHeight="1" thickBot="1">
      <c r="A41" s="152" t="s">
        <v>186</v>
      </c>
      <c r="B41" s="152"/>
      <c r="C41" s="152"/>
      <c r="D41" s="152"/>
      <c r="E41" s="152"/>
      <c r="F41" s="152"/>
      <c r="G41" s="152"/>
      <c r="H41" s="157"/>
      <c r="I41" s="24" t="s">
        <v>10</v>
      </c>
      <c r="J41" s="25" t="s">
        <v>13</v>
      </c>
      <c r="K41" s="123" t="s">
        <v>295</v>
      </c>
      <c r="L41" s="123" t="s">
        <v>295</v>
      </c>
      <c r="M41" s="123" t="s">
        <v>295</v>
      </c>
      <c r="N41" s="124" t="s">
        <v>295</v>
      </c>
    </row>
    <row r="42" spans="1:14" s="7" customFormat="1" ht="12.75" customHeight="1">
      <c r="A42" s="34" t="s">
        <v>297</v>
      </c>
      <c r="B42" s="34"/>
      <c r="C42" s="34"/>
      <c r="D42" s="34"/>
      <c r="E42" s="34"/>
      <c r="F42" s="34"/>
      <c r="G42" s="34"/>
      <c r="H42" s="34"/>
      <c r="I42" s="5"/>
      <c r="J42" s="5"/>
      <c r="K42" s="138"/>
      <c r="L42" s="138"/>
      <c r="M42" s="138"/>
      <c r="N42" s="138"/>
    </row>
    <row r="43" spans="1:14" s="7" customFormat="1" ht="15" customHeight="1">
      <c r="A43" s="34"/>
      <c r="I43" s="21"/>
      <c r="J43" s="21"/>
      <c r="K43" s="53"/>
      <c r="L43" s="53"/>
      <c r="M43" s="53"/>
      <c r="N43" s="63" t="s">
        <v>203</v>
      </c>
    </row>
    <row r="44" spans="1:14" s="7" customFormat="1" ht="10.5" customHeight="1">
      <c r="A44" s="188"/>
      <c r="B44" s="188"/>
      <c r="C44" s="188"/>
      <c r="D44" s="188"/>
      <c r="E44" s="188"/>
      <c r="F44" s="188"/>
      <c r="G44" s="188"/>
      <c r="H44" s="189"/>
      <c r="I44" s="166" t="s">
        <v>148</v>
      </c>
      <c r="J44" s="169" t="s">
        <v>168</v>
      </c>
      <c r="K44" s="41" t="s">
        <v>169</v>
      </c>
      <c r="L44" s="12" t="s">
        <v>169</v>
      </c>
      <c r="M44" s="77" t="s">
        <v>133</v>
      </c>
      <c r="N44" s="54"/>
    </row>
    <row r="45" spans="1:14" s="7" customFormat="1" ht="10.5" customHeight="1">
      <c r="A45" s="172" t="s">
        <v>0</v>
      </c>
      <c r="B45" s="172"/>
      <c r="C45" s="172"/>
      <c r="D45" s="172"/>
      <c r="E45" s="172"/>
      <c r="F45" s="172"/>
      <c r="G45" s="172"/>
      <c r="H45" s="173"/>
      <c r="I45" s="167"/>
      <c r="J45" s="170"/>
      <c r="K45" s="14" t="s">
        <v>170</v>
      </c>
      <c r="L45" s="13" t="s">
        <v>172</v>
      </c>
      <c r="M45" s="78" t="s">
        <v>134</v>
      </c>
      <c r="N45" s="55" t="s">
        <v>8</v>
      </c>
    </row>
    <row r="46" spans="1:14" s="7" customFormat="1" ht="10.5" customHeight="1">
      <c r="A46" s="172"/>
      <c r="B46" s="172"/>
      <c r="C46" s="172"/>
      <c r="D46" s="172"/>
      <c r="E46" s="172"/>
      <c r="F46" s="172"/>
      <c r="G46" s="172"/>
      <c r="H46" s="173"/>
      <c r="I46" s="168"/>
      <c r="J46" s="171"/>
      <c r="K46" s="14" t="s">
        <v>171</v>
      </c>
      <c r="L46" s="14" t="s">
        <v>173</v>
      </c>
      <c r="M46" s="78" t="s">
        <v>135</v>
      </c>
      <c r="N46" s="55"/>
    </row>
    <row r="47" spans="1:14" s="7" customFormat="1" ht="10.5" customHeight="1" thickBot="1">
      <c r="A47" s="174">
        <v>1</v>
      </c>
      <c r="B47" s="174"/>
      <c r="C47" s="174"/>
      <c r="D47" s="174"/>
      <c r="E47" s="174"/>
      <c r="F47" s="174"/>
      <c r="G47" s="174"/>
      <c r="H47" s="175"/>
      <c r="I47" s="74">
        <v>2</v>
      </c>
      <c r="J47" s="15">
        <v>3</v>
      </c>
      <c r="K47" s="54">
        <v>4</v>
      </c>
      <c r="L47" s="56">
        <v>5</v>
      </c>
      <c r="M47" s="77" t="s">
        <v>9</v>
      </c>
      <c r="N47" s="87" t="s">
        <v>136</v>
      </c>
    </row>
    <row r="48" spans="1:14" s="7" customFormat="1" ht="23.25" customHeight="1">
      <c r="A48" s="150" t="s">
        <v>294</v>
      </c>
      <c r="B48" s="150"/>
      <c r="C48" s="150"/>
      <c r="D48" s="150"/>
      <c r="E48" s="150"/>
      <c r="F48" s="150"/>
      <c r="G48" s="150"/>
      <c r="H48" s="151"/>
      <c r="I48" s="17" t="s">
        <v>15</v>
      </c>
      <c r="J48" s="35" t="s">
        <v>24</v>
      </c>
      <c r="K48" s="107">
        <f>SUM(K49+K54+K62+K66+K72+K77+K82+K89+K94)</f>
        <v>1796200.0199999998</v>
      </c>
      <c r="L48" s="107">
        <f>SUM(L49+L54+L62+L66+L72+L77+L82+L89+L94)</f>
        <v>22684972.759999998</v>
      </c>
      <c r="M48" s="107" t="s">
        <v>295</v>
      </c>
      <c r="N48" s="108">
        <f>K48+L48</f>
        <v>24481172.779999997</v>
      </c>
    </row>
    <row r="49" spans="1:14" s="7" customFormat="1" ht="13.5" customHeight="1">
      <c r="A49" s="152" t="s">
        <v>147</v>
      </c>
      <c r="B49" s="152"/>
      <c r="C49" s="152"/>
      <c r="D49" s="152"/>
      <c r="E49" s="152"/>
      <c r="F49" s="152"/>
      <c r="G49" s="152"/>
      <c r="H49" s="157"/>
      <c r="I49" s="19" t="s">
        <v>18</v>
      </c>
      <c r="J49" s="36" t="s">
        <v>25</v>
      </c>
      <c r="K49" s="109">
        <f>K51+K52+K53</f>
        <v>986387</v>
      </c>
      <c r="L49" s="109">
        <f>L51+L52+L53</f>
        <v>16341637.459999999</v>
      </c>
      <c r="M49" s="109" t="s">
        <v>295</v>
      </c>
      <c r="N49" s="109">
        <f>N51+N52+N53</f>
        <v>17328024.46</v>
      </c>
    </row>
    <row r="50" spans="1:14" s="7" customFormat="1" ht="13.5" customHeight="1">
      <c r="A50" s="148" t="s">
        <v>196</v>
      </c>
      <c r="B50" s="148"/>
      <c r="C50" s="148"/>
      <c r="D50" s="148"/>
      <c r="E50" s="148"/>
      <c r="F50" s="148"/>
      <c r="G50" s="148"/>
      <c r="H50" s="149"/>
      <c r="I50" s="28"/>
      <c r="J50" s="23"/>
      <c r="K50" s="127"/>
      <c r="L50" s="121"/>
      <c r="M50" s="121"/>
      <c r="N50" s="128"/>
    </row>
    <row r="51" spans="1:14" s="7" customFormat="1" ht="13.5" customHeight="1">
      <c r="A51" s="156" t="s">
        <v>215</v>
      </c>
      <c r="B51" s="156"/>
      <c r="C51" s="156"/>
      <c r="D51" s="156"/>
      <c r="E51" s="156"/>
      <c r="F51" s="156"/>
      <c r="G51" s="156"/>
      <c r="H51" s="163"/>
      <c r="I51" s="30" t="s">
        <v>83</v>
      </c>
      <c r="J51" s="20" t="s">
        <v>26</v>
      </c>
      <c r="K51" s="115">
        <v>47985.48</v>
      </c>
      <c r="L51" s="115">
        <v>12523559.26</v>
      </c>
      <c r="M51" s="116" t="s">
        <v>295</v>
      </c>
      <c r="N51" s="117">
        <f>K51+L51</f>
        <v>12571544.74</v>
      </c>
    </row>
    <row r="52" spans="1:14" s="7" customFormat="1" ht="13.5" customHeight="1">
      <c r="A52" s="153" t="s">
        <v>216</v>
      </c>
      <c r="B52" s="153"/>
      <c r="C52" s="153"/>
      <c r="D52" s="153"/>
      <c r="E52" s="153"/>
      <c r="F52" s="153"/>
      <c r="G52" s="153"/>
      <c r="H52" s="154"/>
      <c r="I52" s="19" t="s">
        <v>84</v>
      </c>
      <c r="J52" s="36" t="s">
        <v>27</v>
      </c>
      <c r="K52" s="109">
        <v>923910</v>
      </c>
      <c r="L52" s="109">
        <v>76031.2</v>
      </c>
      <c r="M52" s="109" t="s">
        <v>295</v>
      </c>
      <c r="N52" s="117">
        <f>K52+L52</f>
        <v>999941.2</v>
      </c>
    </row>
    <row r="53" spans="1:14" s="7" customFormat="1" ht="13.5" customHeight="1">
      <c r="A53" s="153" t="s">
        <v>217</v>
      </c>
      <c r="B53" s="153"/>
      <c r="C53" s="153"/>
      <c r="D53" s="153"/>
      <c r="E53" s="153"/>
      <c r="F53" s="153"/>
      <c r="G53" s="153"/>
      <c r="H53" s="154"/>
      <c r="I53" s="19" t="s">
        <v>125</v>
      </c>
      <c r="J53" s="36" t="s">
        <v>124</v>
      </c>
      <c r="K53" s="109">
        <v>14491.52</v>
      </c>
      <c r="L53" s="109">
        <v>3742047</v>
      </c>
      <c r="M53" s="109" t="s">
        <v>295</v>
      </c>
      <c r="N53" s="117">
        <f>K53+L53</f>
        <v>3756538.52</v>
      </c>
    </row>
    <row r="54" spans="1:14" s="7" customFormat="1" ht="13.5" customHeight="1">
      <c r="A54" s="152" t="s">
        <v>212</v>
      </c>
      <c r="B54" s="152"/>
      <c r="C54" s="152"/>
      <c r="D54" s="152"/>
      <c r="E54" s="152"/>
      <c r="F54" s="152"/>
      <c r="G54" s="152"/>
      <c r="H54" s="157"/>
      <c r="I54" s="19" t="s">
        <v>19</v>
      </c>
      <c r="J54" s="36" t="s">
        <v>28</v>
      </c>
      <c r="K54" s="109">
        <f>SUM(K56:K62)</f>
        <v>283294.11</v>
      </c>
      <c r="L54" s="109">
        <v>3588483.92</v>
      </c>
      <c r="M54" s="109" t="s">
        <v>295</v>
      </c>
      <c r="N54" s="109">
        <f>SUM(N56:N62)</f>
        <v>3871778.0300000003</v>
      </c>
    </row>
    <row r="55" spans="1:14" s="7" customFormat="1" ht="13.5" customHeight="1">
      <c r="A55" s="148" t="s">
        <v>196</v>
      </c>
      <c r="B55" s="148"/>
      <c r="C55" s="148"/>
      <c r="D55" s="148"/>
      <c r="E55" s="148"/>
      <c r="F55" s="148"/>
      <c r="G55" s="148"/>
      <c r="H55" s="149"/>
      <c r="I55" s="28"/>
      <c r="J55" s="37"/>
      <c r="K55" s="121"/>
      <c r="L55" s="129"/>
      <c r="M55" s="129"/>
      <c r="N55" s="128"/>
    </row>
    <row r="56" spans="1:14" s="7" customFormat="1" ht="13.5" customHeight="1">
      <c r="A56" s="156" t="s">
        <v>218</v>
      </c>
      <c r="B56" s="156"/>
      <c r="C56" s="156"/>
      <c r="D56" s="156"/>
      <c r="E56" s="156"/>
      <c r="F56" s="156"/>
      <c r="G56" s="156"/>
      <c r="H56" s="163"/>
      <c r="I56" s="30" t="s">
        <v>20</v>
      </c>
      <c r="J56" s="36" t="s">
        <v>29</v>
      </c>
      <c r="K56" s="116"/>
      <c r="L56" s="115">
        <v>17990.48</v>
      </c>
      <c r="M56" s="116" t="s">
        <v>295</v>
      </c>
      <c r="N56" s="117">
        <f aca="true" t="shared" si="0" ref="N56:N61">K56+L56</f>
        <v>17990.48</v>
      </c>
    </row>
    <row r="57" spans="1:14" s="7" customFormat="1" ht="13.5" customHeight="1">
      <c r="A57" s="153" t="s">
        <v>219</v>
      </c>
      <c r="B57" s="153"/>
      <c r="C57" s="153"/>
      <c r="D57" s="153"/>
      <c r="E57" s="153"/>
      <c r="F57" s="153"/>
      <c r="G57" s="153"/>
      <c r="H57" s="154"/>
      <c r="I57" s="19" t="s">
        <v>21</v>
      </c>
      <c r="J57" s="36" t="s">
        <v>30</v>
      </c>
      <c r="K57" s="109">
        <v>24340</v>
      </c>
      <c r="L57" s="109">
        <v>194201.28</v>
      </c>
      <c r="M57" s="109" t="s">
        <v>295</v>
      </c>
      <c r="N57" s="117">
        <f t="shared" si="0"/>
        <v>218541.28</v>
      </c>
    </row>
    <row r="58" spans="1:14" s="7" customFormat="1" ht="13.5" customHeight="1">
      <c r="A58" s="153" t="s">
        <v>220</v>
      </c>
      <c r="B58" s="153"/>
      <c r="C58" s="153"/>
      <c r="D58" s="153"/>
      <c r="E58" s="153"/>
      <c r="F58" s="153"/>
      <c r="G58" s="153"/>
      <c r="H58" s="154"/>
      <c r="I58" s="19" t="s">
        <v>22</v>
      </c>
      <c r="J58" s="36" t="s">
        <v>31</v>
      </c>
      <c r="K58" s="109"/>
      <c r="L58" s="109">
        <v>2876368.15</v>
      </c>
      <c r="M58" s="109" t="s">
        <v>295</v>
      </c>
      <c r="N58" s="117">
        <f t="shared" si="0"/>
        <v>2876368.15</v>
      </c>
    </row>
    <row r="59" spans="1:14" s="7" customFormat="1" ht="13.5" customHeight="1">
      <c r="A59" s="153" t="s">
        <v>221</v>
      </c>
      <c r="B59" s="153"/>
      <c r="C59" s="153"/>
      <c r="D59" s="153"/>
      <c r="E59" s="153"/>
      <c r="F59" s="153"/>
      <c r="G59" s="153"/>
      <c r="H59" s="154"/>
      <c r="I59" s="19" t="s">
        <v>85</v>
      </c>
      <c r="J59" s="36" t="s">
        <v>32</v>
      </c>
      <c r="K59" s="109"/>
      <c r="L59" s="109">
        <v>255386.45</v>
      </c>
      <c r="M59" s="109" t="s">
        <v>295</v>
      </c>
      <c r="N59" s="117">
        <f t="shared" si="0"/>
        <v>255386.45</v>
      </c>
    </row>
    <row r="60" spans="1:14" s="7" customFormat="1" ht="13.5" customHeight="1">
      <c r="A60" s="153" t="s">
        <v>222</v>
      </c>
      <c r="B60" s="153"/>
      <c r="C60" s="153"/>
      <c r="D60" s="153"/>
      <c r="E60" s="153"/>
      <c r="F60" s="153"/>
      <c r="G60" s="153"/>
      <c r="H60" s="154"/>
      <c r="I60" s="19" t="s">
        <v>86</v>
      </c>
      <c r="J60" s="36" t="s">
        <v>33</v>
      </c>
      <c r="K60" s="109">
        <v>139996.87</v>
      </c>
      <c r="L60" s="109">
        <v>21551.74</v>
      </c>
      <c r="M60" s="109" t="s">
        <v>295</v>
      </c>
      <c r="N60" s="117">
        <f t="shared" si="0"/>
        <v>161548.61</v>
      </c>
    </row>
    <row r="61" spans="1:14" s="7" customFormat="1" ht="13.5" customHeight="1">
      <c r="A61" s="153" t="s">
        <v>223</v>
      </c>
      <c r="B61" s="153"/>
      <c r="C61" s="153"/>
      <c r="D61" s="153"/>
      <c r="E61" s="153"/>
      <c r="F61" s="153"/>
      <c r="G61" s="153"/>
      <c r="H61" s="154"/>
      <c r="I61" s="19" t="s">
        <v>87</v>
      </c>
      <c r="J61" s="36" t="s">
        <v>34</v>
      </c>
      <c r="K61" s="109">
        <v>118957.24</v>
      </c>
      <c r="L61" s="109">
        <v>222985.82</v>
      </c>
      <c r="M61" s="109" t="s">
        <v>295</v>
      </c>
      <c r="N61" s="117">
        <f t="shared" si="0"/>
        <v>341943.06</v>
      </c>
    </row>
    <row r="62" spans="1:14" s="7" customFormat="1" ht="13.5" customHeight="1">
      <c r="A62" s="152" t="s">
        <v>204</v>
      </c>
      <c r="B62" s="152"/>
      <c r="C62" s="152"/>
      <c r="D62" s="152"/>
      <c r="E62" s="152"/>
      <c r="F62" s="152"/>
      <c r="G62" s="152"/>
      <c r="H62" s="157"/>
      <c r="I62" s="28" t="s">
        <v>88</v>
      </c>
      <c r="J62" s="37" t="s">
        <v>35</v>
      </c>
      <c r="K62" s="109"/>
      <c r="L62" s="109"/>
      <c r="M62" s="109" t="s">
        <v>295</v>
      </c>
      <c r="N62" s="110" t="s">
        <v>295</v>
      </c>
    </row>
    <row r="63" spans="1:14" s="7" customFormat="1" ht="13.5" customHeight="1">
      <c r="A63" s="148" t="s">
        <v>196</v>
      </c>
      <c r="B63" s="148"/>
      <c r="C63" s="148"/>
      <c r="D63" s="148"/>
      <c r="E63" s="148"/>
      <c r="F63" s="148"/>
      <c r="G63" s="148"/>
      <c r="H63" s="149"/>
      <c r="I63" s="28"/>
      <c r="J63" s="38"/>
      <c r="K63" s="121"/>
      <c r="L63" s="121"/>
      <c r="M63" s="121"/>
      <c r="N63" s="130"/>
    </row>
    <row r="64" spans="1:14" s="7" customFormat="1" ht="13.5" customHeight="1">
      <c r="A64" s="156" t="s">
        <v>205</v>
      </c>
      <c r="B64" s="156"/>
      <c r="C64" s="156"/>
      <c r="D64" s="156"/>
      <c r="E64" s="156"/>
      <c r="F64" s="156"/>
      <c r="G64" s="156"/>
      <c r="H64" s="163"/>
      <c r="I64" s="30" t="s">
        <v>89</v>
      </c>
      <c r="J64" s="36" t="s">
        <v>36</v>
      </c>
      <c r="K64" s="116"/>
      <c r="L64" s="115"/>
      <c r="M64" s="116"/>
      <c r="N64" s="117"/>
    </row>
    <row r="65" spans="1:14" s="7" customFormat="1" ht="13.5" customHeight="1">
      <c r="A65" s="153" t="s">
        <v>206</v>
      </c>
      <c r="B65" s="153"/>
      <c r="C65" s="153"/>
      <c r="D65" s="153"/>
      <c r="E65" s="153"/>
      <c r="F65" s="153"/>
      <c r="G65" s="153"/>
      <c r="H65" s="154"/>
      <c r="I65" s="19" t="s">
        <v>90</v>
      </c>
      <c r="J65" s="36" t="s">
        <v>37</v>
      </c>
      <c r="K65" s="109"/>
      <c r="L65" s="109"/>
      <c r="M65" s="109"/>
      <c r="N65" s="110"/>
    </row>
    <row r="66" spans="1:14" s="7" customFormat="1" ht="13.5" customHeight="1">
      <c r="A66" s="152" t="s">
        <v>213</v>
      </c>
      <c r="B66" s="152"/>
      <c r="C66" s="152"/>
      <c r="D66" s="152"/>
      <c r="E66" s="152"/>
      <c r="F66" s="152"/>
      <c r="G66" s="152"/>
      <c r="H66" s="157"/>
      <c r="I66" s="19" t="s">
        <v>25</v>
      </c>
      <c r="J66" s="36" t="s">
        <v>38</v>
      </c>
      <c r="K66" s="109"/>
      <c r="L66" s="109"/>
      <c r="M66" s="109"/>
      <c r="N66" s="110"/>
    </row>
    <row r="67" spans="1:14" s="7" customFormat="1" ht="11.25" customHeight="1">
      <c r="A67" s="148" t="s">
        <v>196</v>
      </c>
      <c r="B67" s="148"/>
      <c r="C67" s="148"/>
      <c r="D67" s="148"/>
      <c r="E67" s="148"/>
      <c r="F67" s="148"/>
      <c r="G67" s="148"/>
      <c r="H67" s="149"/>
      <c r="I67" s="28"/>
      <c r="J67" s="37"/>
      <c r="K67" s="121"/>
      <c r="L67" s="121"/>
      <c r="M67" s="121"/>
      <c r="N67" s="130"/>
    </row>
    <row r="68" spans="1:14" s="7" customFormat="1" ht="13.5" customHeight="1">
      <c r="A68" s="155" t="s">
        <v>224</v>
      </c>
      <c r="B68" s="155"/>
      <c r="C68" s="155"/>
      <c r="D68" s="155"/>
      <c r="E68" s="155"/>
      <c r="F68" s="155"/>
      <c r="G68" s="155"/>
      <c r="H68" s="183"/>
      <c r="I68" s="31"/>
      <c r="J68" s="37"/>
      <c r="K68" s="129"/>
      <c r="L68" s="129"/>
      <c r="M68" s="129"/>
      <c r="N68" s="128"/>
    </row>
    <row r="69" spans="1:14" s="7" customFormat="1" ht="13.5" customHeight="1">
      <c r="A69" s="156" t="s">
        <v>225</v>
      </c>
      <c r="B69" s="156"/>
      <c r="C69" s="156"/>
      <c r="D69" s="156"/>
      <c r="E69" s="156"/>
      <c r="F69" s="156"/>
      <c r="G69" s="156"/>
      <c r="H69" s="163"/>
      <c r="I69" s="30" t="s">
        <v>26</v>
      </c>
      <c r="J69" s="36" t="s">
        <v>39</v>
      </c>
      <c r="K69" s="116"/>
      <c r="L69" s="115"/>
      <c r="M69" s="116"/>
      <c r="N69" s="117"/>
    </row>
    <row r="70" spans="1:14" s="7" customFormat="1" ht="13.5" customHeight="1">
      <c r="A70" s="184" t="s">
        <v>226</v>
      </c>
      <c r="B70" s="184"/>
      <c r="C70" s="184"/>
      <c r="D70" s="184"/>
      <c r="E70" s="184"/>
      <c r="F70" s="184"/>
      <c r="G70" s="184"/>
      <c r="H70" s="185"/>
      <c r="I70" s="28"/>
      <c r="J70" s="38"/>
      <c r="K70" s="121"/>
      <c r="L70" s="121"/>
      <c r="M70" s="121"/>
      <c r="N70" s="130"/>
    </row>
    <row r="71" spans="1:14" s="7" customFormat="1" ht="13.5" customHeight="1">
      <c r="A71" s="156" t="s">
        <v>227</v>
      </c>
      <c r="B71" s="156"/>
      <c r="C71" s="156"/>
      <c r="D71" s="156"/>
      <c r="E71" s="156"/>
      <c r="F71" s="156"/>
      <c r="G71" s="156"/>
      <c r="H71" s="163"/>
      <c r="I71" s="30" t="s">
        <v>27</v>
      </c>
      <c r="J71" s="36" t="s">
        <v>40</v>
      </c>
      <c r="K71" s="116"/>
      <c r="L71" s="115"/>
      <c r="M71" s="116"/>
      <c r="N71" s="117"/>
    </row>
    <row r="72" spans="1:14" s="7" customFormat="1" ht="13.5" customHeight="1">
      <c r="A72" s="152" t="s">
        <v>214</v>
      </c>
      <c r="B72" s="152"/>
      <c r="C72" s="152"/>
      <c r="D72" s="152"/>
      <c r="E72" s="152"/>
      <c r="F72" s="152"/>
      <c r="G72" s="152"/>
      <c r="H72" s="157"/>
      <c r="I72" s="30" t="s">
        <v>35</v>
      </c>
      <c r="J72" s="36" t="s">
        <v>41</v>
      </c>
      <c r="K72" s="109"/>
      <c r="L72" s="109"/>
      <c r="M72" s="109"/>
      <c r="N72" s="110"/>
    </row>
    <row r="73" spans="1:14" s="7" customFormat="1" ht="13.5" customHeight="1">
      <c r="A73" s="148" t="s">
        <v>196</v>
      </c>
      <c r="B73" s="148"/>
      <c r="C73" s="148"/>
      <c r="D73" s="148"/>
      <c r="E73" s="148"/>
      <c r="F73" s="148"/>
      <c r="G73" s="148"/>
      <c r="H73" s="149"/>
      <c r="I73" s="28"/>
      <c r="J73" s="38"/>
      <c r="K73" s="121"/>
      <c r="L73" s="121"/>
      <c r="M73" s="121"/>
      <c r="N73" s="130"/>
    </row>
    <row r="74" spans="1:14" s="7" customFormat="1" ht="13.5" customHeight="1">
      <c r="A74" s="155" t="s">
        <v>228</v>
      </c>
      <c r="B74" s="155"/>
      <c r="C74" s="155"/>
      <c r="D74" s="155"/>
      <c r="E74" s="155"/>
      <c r="F74" s="155"/>
      <c r="G74" s="155"/>
      <c r="H74" s="183"/>
      <c r="I74" s="31"/>
      <c r="J74" s="37"/>
      <c r="K74" s="129"/>
      <c r="L74" s="129"/>
      <c r="M74" s="129"/>
      <c r="N74" s="128"/>
    </row>
    <row r="75" spans="1:14" s="7" customFormat="1" ht="13.5" customHeight="1">
      <c r="A75" s="156" t="s">
        <v>188</v>
      </c>
      <c r="B75" s="156"/>
      <c r="C75" s="156"/>
      <c r="D75" s="156"/>
      <c r="E75" s="156"/>
      <c r="F75" s="156"/>
      <c r="G75" s="156"/>
      <c r="H75" s="163"/>
      <c r="I75" s="30" t="s">
        <v>37</v>
      </c>
      <c r="J75" s="36" t="s">
        <v>42</v>
      </c>
      <c r="K75" s="116"/>
      <c r="L75" s="115"/>
      <c r="M75" s="116"/>
      <c r="N75" s="117"/>
    </row>
    <row r="76" spans="1:14" s="7" customFormat="1" ht="13.5" customHeight="1">
      <c r="A76" s="153" t="s">
        <v>229</v>
      </c>
      <c r="B76" s="153"/>
      <c r="C76" s="153"/>
      <c r="D76" s="153"/>
      <c r="E76" s="153"/>
      <c r="F76" s="153"/>
      <c r="G76" s="153"/>
      <c r="H76" s="154"/>
      <c r="I76" s="19" t="s">
        <v>91</v>
      </c>
      <c r="J76" s="39" t="s">
        <v>43</v>
      </c>
      <c r="K76" s="109"/>
      <c r="L76" s="109"/>
      <c r="M76" s="109"/>
      <c r="N76" s="110"/>
    </row>
    <row r="77" spans="1:14" s="7" customFormat="1" ht="13.5" customHeight="1">
      <c r="A77" s="152" t="s">
        <v>207</v>
      </c>
      <c r="B77" s="152"/>
      <c r="C77" s="152"/>
      <c r="D77" s="152"/>
      <c r="E77" s="152"/>
      <c r="F77" s="152"/>
      <c r="G77" s="152"/>
      <c r="H77" s="157"/>
      <c r="I77" s="19" t="s">
        <v>38</v>
      </c>
      <c r="J77" s="39" t="s">
        <v>44</v>
      </c>
      <c r="K77" s="109">
        <f>K81</f>
        <v>170714.18</v>
      </c>
      <c r="L77" s="109"/>
      <c r="M77" s="109"/>
      <c r="N77" s="110">
        <f>K77</f>
        <v>170714.18</v>
      </c>
    </row>
    <row r="78" spans="1:14" s="7" customFormat="1" ht="13.5" customHeight="1">
      <c r="A78" s="148" t="s">
        <v>180</v>
      </c>
      <c r="B78" s="148"/>
      <c r="C78" s="148"/>
      <c r="D78" s="148"/>
      <c r="E78" s="148"/>
      <c r="F78" s="148"/>
      <c r="G78" s="148"/>
      <c r="H78" s="149"/>
      <c r="I78" s="28"/>
      <c r="J78" s="38"/>
      <c r="K78" s="121"/>
      <c r="L78" s="127"/>
      <c r="M78" s="121"/>
      <c r="N78" s="130"/>
    </row>
    <row r="79" spans="1:14" s="7" customFormat="1" ht="13.5" customHeight="1">
      <c r="A79" s="156" t="s">
        <v>208</v>
      </c>
      <c r="B79" s="156"/>
      <c r="C79" s="156"/>
      <c r="D79" s="156"/>
      <c r="E79" s="156"/>
      <c r="F79" s="156"/>
      <c r="G79" s="156"/>
      <c r="H79" s="163"/>
      <c r="I79" s="30" t="s">
        <v>40</v>
      </c>
      <c r="J79" s="36" t="s">
        <v>46</v>
      </c>
      <c r="K79" s="116"/>
      <c r="L79" s="116"/>
      <c r="M79" s="116"/>
      <c r="N79" s="120" t="s">
        <v>295</v>
      </c>
    </row>
    <row r="80" spans="1:14" s="7" customFormat="1" ht="13.5" customHeight="1">
      <c r="A80" s="184" t="s">
        <v>209</v>
      </c>
      <c r="B80" s="184"/>
      <c r="C80" s="184"/>
      <c r="D80" s="184"/>
      <c r="E80" s="184"/>
      <c r="F80" s="184"/>
      <c r="G80" s="184"/>
      <c r="H80" s="185"/>
      <c r="I80" s="28"/>
      <c r="J80" s="38"/>
      <c r="K80" s="121"/>
      <c r="L80" s="127"/>
      <c r="M80" s="121"/>
      <c r="N80" s="130"/>
    </row>
    <row r="81" spans="1:14" s="7" customFormat="1" ht="13.5" customHeight="1">
      <c r="A81" s="156" t="s">
        <v>210</v>
      </c>
      <c r="B81" s="156"/>
      <c r="C81" s="156"/>
      <c r="D81" s="156"/>
      <c r="E81" s="156"/>
      <c r="F81" s="156"/>
      <c r="G81" s="156"/>
      <c r="H81" s="163"/>
      <c r="I81" s="30" t="s">
        <v>93</v>
      </c>
      <c r="J81" s="36" t="s">
        <v>47</v>
      </c>
      <c r="K81" s="116">
        <v>170714.18</v>
      </c>
      <c r="L81" s="116"/>
      <c r="M81" s="116"/>
      <c r="N81" s="120">
        <f>K81</f>
        <v>170714.18</v>
      </c>
    </row>
    <row r="82" spans="1:14" s="7" customFormat="1" ht="13.5" customHeight="1" thickBot="1">
      <c r="A82" s="186" t="s">
        <v>211</v>
      </c>
      <c r="B82" s="186"/>
      <c r="C82" s="186"/>
      <c r="D82" s="186"/>
      <c r="E82" s="186"/>
      <c r="F82" s="186"/>
      <c r="G82" s="186"/>
      <c r="H82" s="187"/>
      <c r="I82" s="24" t="s">
        <v>41</v>
      </c>
      <c r="J82" s="60" t="s">
        <v>92</v>
      </c>
      <c r="K82" s="123">
        <v>24884.73</v>
      </c>
      <c r="L82" s="123">
        <v>98896.09</v>
      </c>
      <c r="M82" s="123"/>
      <c r="N82" s="124">
        <f>K82+L82</f>
        <v>123780.81999999999</v>
      </c>
    </row>
    <row r="83" spans="1:14" ht="7.5" customHeight="1">
      <c r="A83" s="34" t="s">
        <v>297</v>
      </c>
      <c r="K83" s="58"/>
      <c r="L83" s="58"/>
      <c r="M83" s="59"/>
      <c r="N83" s="59"/>
    </row>
    <row r="84" spans="1:14" s="7" customFormat="1" ht="15" customHeight="1">
      <c r="A84" s="34"/>
      <c r="I84" s="21"/>
      <c r="J84" s="21"/>
      <c r="K84" s="53"/>
      <c r="L84" s="53"/>
      <c r="M84" s="53"/>
      <c r="N84" s="63" t="s">
        <v>230</v>
      </c>
    </row>
    <row r="85" spans="1:14" s="7" customFormat="1" ht="10.5" customHeight="1">
      <c r="A85" s="188"/>
      <c r="B85" s="188"/>
      <c r="C85" s="188"/>
      <c r="D85" s="188"/>
      <c r="E85" s="188"/>
      <c r="F85" s="188"/>
      <c r="G85" s="188"/>
      <c r="H85" s="189"/>
      <c r="I85" s="166" t="s">
        <v>148</v>
      </c>
      <c r="J85" s="169" t="s">
        <v>168</v>
      </c>
      <c r="K85" s="41" t="s">
        <v>169</v>
      </c>
      <c r="L85" s="12" t="s">
        <v>169</v>
      </c>
      <c r="M85" s="77" t="s">
        <v>133</v>
      </c>
      <c r="N85" s="54"/>
    </row>
    <row r="86" spans="1:14" s="7" customFormat="1" ht="10.5" customHeight="1">
      <c r="A86" s="172" t="s">
        <v>75</v>
      </c>
      <c r="B86" s="172"/>
      <c r="C86" s="172"/>
      <c r="D86" s="172"/>
      <c r="E86" s="172"/>
      <c r="F86" s="172"/>
      <c r="G86" s="172"/>
      <c r="H86" s="173"/>
      <c r="I86" s="167"/>
      <c r="J86" s="170"/>
      <c r="K86" s="14" t="s">
        <v>170</v>
      </c>
      <c r="L86" s="13" t="s">
        <v>172</v>
      </c>
      <c r="M86" s="78" t="s">
        <v>134</v>
      </c>
      <c r="N86" s="55" t="s">
        <v>8</v>
      </c>
    </row>
    <row r="87" spans="1:14" s="7" customFormat="1" ht="10.5" customHeight="1">
      <c r="A87" s="179"/>
      <c r="B87" s="179"/>
      <c r="C87" s="179"/>
      <c r="D87" s="179"/>
      <c r="E87" s="179"/>
      <c r="F87" s="179"/>
      <c r="G87" s="179"/>
      <c r="H87" s="180"/>
      <c r="I87" s="168"/>
      <c r="J87" s="171"/>
      <c r="K87" s="14" t="s">
        <v>171</v>
      </c>
      <c r="L87" s="14" t="s">
        <v>173</v>
      </c>
      <c r="M87" s="78" t="s">
        <v>135</v>
      </c>
      <c r="N87" s="88"/>
    </row>
    <row r="88" spans="1:14" s="7" customFormat="1" ht="10.5" customHeight="1" thickBot="1">
      <c r="A88" s="174">
        <v>1</v>
      </c>
      <c r="B88" s="174"/>
      <c r="C88" s="174"/>
      <c r="D88" s="174"/>
      <c r="E88" s="174"/>
      <c r="F88" s="174"/>
      <c r="G88" s="174"/>
      <c r="H88" s="175"/>
      <c r="I88" s="74">
        <v>2</v>
      </c>
      <c r="J88" s="15">
        <v>3</v>
      </c>
      <c r="K88" s="54">
        <v>4</v>
      </c>
      <c r="L88" s="56">
        <v>5</v>
      </c>
      <c r="M88" s="77" t="s">
        <v>9</v>
      </c>
      <c r="N88" s="87" t="s">
        <v>136</v>
      </c>
    </row>
    <row r="89" spans="1:14" s="7" customFormat="1" ht="13.5" customHeight="1">
      <c r="A89" s="181" t="s">
        <v>241</v>
      </c>
      <c r="B89" s="181"/>
      <c r="C89" s="181"/>
      <c r="D89" s="181"/>
      <c r="E89" s="181"/>
      <c r="F89" s="181"/>
      <c r="G89" s="181"/>
      <c r="H89" s="182"/>
      <c r="I89" s="80" t="s">
        <v>44</v>
      </c>
      <c r="J89" s="81" t="s">
        <v>48</v>
      </c>
      <c r="K89" s="100">
        <f>K91+K92</f>
        <v>330920</v>
      </c>
      <c r="L89" s="100">
        <f>L91+L92</f>
        <v>2655955.29</v>
      </c>
      <c r="M89" s="100" t="s">
        <v>295</v>
      </c>
      <c r="N89" s="100">
        <f>N91+N92</f>
        <v>2986875.29</v>
      </c>
    </row>
    <row r="90" spans="1:14" s="7" customFormat="1" ht="13.5" customHeight="1">
      <c r="A90" s="190" t="s">
        <v>196</v>
      </c>
      <c r="B90" s="190"/>
      <c r="C90" s="190"/>
      <c r="D90" s="190"/>
      <c r="E90" s="190"/>
      <c r="F90" s="190"/>
      <c r="G90" s="190"/>
      <c r="H90" s="191"/>
      <c r="I90" s="28"/>
      <c r="J90" s="23"/>
      <c r="K90" s="98"/>
      <c r="L90" s="98"/>
      <c r="M90" s="98"/>
      <c r="N90" s="101"/>
    </row>
    <row r="91" spans="1:14" s="7" customFormat="1" ht="13.5" customHeight="1">
      <c r="A91" s="176" t="s">
        <v>149</v>
      </c>
      <c r="B91" s="177"/>
      <c r="C91" s="177"/>
      <c r="D91" s="177"/>
      <c r="E91" s="177"/>
      <c r="F91" s="177"/>
      <c r="G91" s="177"/>
      <c r="H91" s="178"/>
      <c r="I91" s="30" t="s">
        <v>45</v>
      </c>
      <c r="J91" s="20" t="s">
        <v>49</v>
      </c>
      <c r="K91" s="95"/>
      <c r="L91" s="95">
        <v>584681.87</v>
      </c>
      <c r="M91" s="95" t="s">
        <v>295</v>
      </c>
      <c r="N91" s="97">
        <f>K91+L91</f>
        <v>584681.87</v>
      </c>
    </row>
    <row r="92" spans="1:14" s="7" customFormat="1" ht="13.5" customHeight="1">
      <c r="A92" s="192" t="s">
        <v>242</v>
      </c>
      <c r="B92" s="192"/>
      <c r="C92" s="192"/>
      <c r="D92" s="192"/>
      <c r="E92" s="192"/>
      <c r="F92" s="192"/>
      <c r="G92" s="192"/>
      <c r="H92" s="193"/>
      <c r="I92" s="30" t="s">
        <v>231</v>
      </c>
      <c r="J92" s="20" t="s">
        <v>50</v>
      </c>
      <c r="K92" s="95">
        <v>330920</v>
      </c>
      <c r="L92" s="95">
        <v>2071273.42</v>
      </c>
      <c r="M92" s="95" t="s">
        <v>295</v>
      </c>
      <c r="N92" s="97">
        <f>K92+L92</f>
        <v>2402193.42</v>
      </c>
    </row>
    <row r="93" spans="1:14" s="7" customFormat="1" ht="13.5" customHeight="1">
      <c r="A93" s="192" t="s">
        <v>243</v>
      </c>
      <c r="B93" s="192"/>
      <c r="C93" s="192"/>
      <c r="D93" s="192"/>
      <c r="E93" s="192"/>
      <c r="F93" s="192"/>
      <c r="G93" s="192"/>
      <c r="H93" s="193"/>
      <c r="I93" s="30" t="s">
        <v>232</v>
      </c>
      <c r="J93" s="36" t="s">
        <v>51</v>
      </c>
      <c r="K93" s="95" t="s">
        <v>295</v>
      </c>
      <c r="L93" s="95"/>
      <c r="M93" s="95" t="s">
        <v>295</v>
      </c>
      <c r="N93" s="97" t="s">
        <v>295</v>
      </c>
    </row>
    <row r="94" spans="1:14" s="7" customFormat="1" ht="13.5" customHeight="1">
      <c r="A94" s="194" t="s">
        <v>244</v>
      </c>
      <c r="B94" s="194"/>
      <c r="C94" s="194"/>
      <c r="D94" s="194"/>
      <c r="E94" s="194"/>
      <c r="F94" s="194"/>
      <c r="G94" s="194"/>
      <c r="H94" s="195"/>
      <c r="I94" s="31" t="s">
        <v>92</v>
      </c>
      <c r="J94" s="37"/>
      <c r="K94" s="95"/>
      <c r="L94" s="95"/>
      <c r="M94" s="95" t="s">
        <v>295</v>
      </c>
      <c r="N94" s="97" t="s">
        <v>295</v>
      </c>
    </row>
    <row r="95" spans="1:14" s="7" customFormat="1" ht="26.25" customHeight="1">
      <c r="A95" s="196" t="s">
        <v>251</v>
      </c>
      <c r="B95" s="196"/>
      <c r="C95" s="196"/>
      <c r="D95" s="196"/>
      <c r="E95" s="196"/>
      <c r="F95" s="196"/>
      <c r="G95" s="196"/>
      <c r="H95" s="197"/>
      <c r="I95" s="19" t="s">
        <v>233</v>
      </c>
      <c r="J95" s="39"/>
      <c r="K95" s="92">
        <f>K96-K97</f>
        <v>603600.0000000002</v>
      </c>
      <c r="L95" s="125">
        <f>(L96-L97)</f>
        <v>2988189.170000002</v>
      </c>
      <c r="M95" s="92" t="s">
        <v>295</v>
      </c>
      <c r="N95" s="126">
        <f>K95+L95</f>
        <v>3591789.170000002</v>
      </c>
    </row>
    <row r="96" spans="1:14" s="7" customFormat="1" ht="13.5" customHeight="1">
      <c r="A96" s="194" t="s">
        <v>252</v>
      </c>
      <c r="B96" s="194"/>
      <c r="C96" s="194"/>
      <c r="D96" s="194"/>
      <c r="E96" s="194"/>
      <c r="F96" s="194"/>
      <c r="G96" s="194"/>
      <c r="H96" s="195"/>
      <c r="I96" s="19" t="s">
        <v>234</v>
      </c>
      <c r="J96" s="36"/>
      <c r="K96" s="92">
        <f>K18-K48</f>
        <v>603600.0000000002</v>
      </c>
      <c r="L96" s="92">
        <f>L18-L48</f>
        <v>2988189.170000002</v>
      </c>
      <c r="M96" s="92" t="s">
        <v>295</v>
      </c>
      <c r="N96" s="93">
        <f>K96+L96</f>
        <v>3591789.170000002</v>
      </c>
    </row>
    <row r="97" spans="1:14" s="7" customFormat="1" ht="13.5" customHeight="1">
      <c r="A97" s="194" t="s">
        <v>245</v>
      </c>
      <c r="B97" s="194"/>
      <c r="C97" s="194"/>
      <c r="D97" s="194"/>
      <c r="E97" s="194"/>
      <c r="F97" s="194"/>
      <c r="G97" s="194"/>
      <c r="H97" s="195"/>
      <c r="I97" s="28" t="s">
        <v>235</v>
      </c>
      <c r="J97" s="37"/>
      <c r="K97" s="92"/>
      <c r="L97" s="92"/>
      <c r="M97" s="92" t="s">
        <v>295</v>
      </c>
      <c r="N97" s="93" t="s">
        <v>295</v>
      </c>
    </row>
    <row r="98" spans="1:14" s="7" customFormat="1" ht="24.75" customHeight="1">
      <c r="A98" s="196" t="s">
        <v>253</v>
      </c>
      <c r="B98" s="196"/>
      <c r="C98" s="196"/>
      <c r="D98" s="196"/>
      <c r="E98" s="196"/>
      <c r="F98" s="196"/>
      <c r="G98" s="196"/>
      <c r="H98" s="197"/>
      <c r="I98" s="30" t="s">
        <v>52</v>
      </c>
      <c r="J98" s="36"/>
      <c r="K98" s="95">
        <f>K99+K103+K107+K111+K115</f>
        <v>0</v>
      </c>
      <c r="L98" s="95">
        <f>L99+L103+L107+L111+L115</f>
        <v>1145415</v>
      </c>
      <c r="M98" s="95" t="s">
        <v>295</v>
      </c>
      <c r="N98" s="97">
        <f>K98+L98</f>
        <v>1145415</v>
      </c>
    </row>
    <row r="99" spans="1:14" s="7" customFormat="1" ht="13.5" customHeight="1">
      <c r="A99" s="194" t="s">
        <v>246</v>
      </c>
      <c r="B99" s="194"/>
      <c r="C99" s="194"/>
      <c r="D99" s="194"/>
      <c r="E99" s="194"/>
      <c r="F99" s="194"/>
      <c r="G99" s="194"/>
      <c r="H99" s="195"/>
      <c r="I99" s="19" t="s">
        <v>54</v>
      </c>
      <c r="J99" s="36"/>
      <c r="K99" s="92">
        <f>K101-K102</f>
        <v>0</v>
      </c>
      <c r="L99" s="92">
        <f>L101-L102</f>
        <v>1145070</v>
      </c>
      <c r="M99" s="92" t="s">
        <v>295</v>
      </c>
      <c r="N99" s="92">
        <f>N101-N102</f>
        <v>1145070</v>
      </c>
    </row>
    <row r="100" spans="1:14" s="7" customFormat="1" ht="13.5" customHeight="1">
      <c r="A100" s="190" t="s">
        <v>196</v>
      </c>
      <c r="B100" s="190"/>
      <c r="C100" s="190"/>
      <c r="D100" s="190"/>
      <c r="E100" s="190"/>
      <c r="F100" s="190"/>
      <c r="G100" s="190"/>
      <c r="H100" s="191"/>
      <c r="I100" s="19"/>
      <c r="J100" s="36"/>
      <c r="K100" s="92"/>
      <c r="L100" s="92"/>
      <c r="M100" s="92"/>
      <c r="N100" s="93"/>
    </row>
    <row r="101" spans="1:14" s="7" customFormat="1" ht="13.5" customHeight="1">
      <c r="A101" s="176" t="s">
        <v>247</v>
      </c>
      <c r="B101" s="176"/>
      <c r="C101" s="176"/>
      <c r="D101" s="176"/>
      <c r="E101" s="176"/>
      <c r="F101" s="176"/>
      <c r="G101" s="176"/>
      <c r="H101" s="198"/>
      <c r="I101" s="19" t="s">
        <v>117</v>
      </c>
      <c r="J101" s="36" t="s">
        <v>52</v>
      </c>
      <c r="K101" s="92">
        <v>603600</v>
      </c>
      <c r="L101" s="92">
        <v>2451656</v>
      </c>
      <c r="M101" s="92" t="s">
        <v>295</v>
      </c>
      <c r="N101" s="93">
        <f>K101+L101</f>
        <v>3055256</v>
      </c>
    </row>
    <row r="102" spans="1:14" s="7" customFormat="1" ht="13.5" customHeight="1">
      <c r="A102" s="192" t="s">
        <v>248</v>
      </c>
      <c r="B102" s="192"/>
      <c r="C102" s="192"/>
      <c r="D102" s="192"/>
      <c r="E102" s="192"/>
      <c r="F102" s="192"/>
      <c r="G102" s="192"/>
      <c r="H102" s="193"/>
      <c r="I102" s="19" t="s">
        <v>118</v>
      </c>
      <c r="J102" s="36" t="s">
        <v>53</v>
      </c>
      <c r="K102" s="92">
        <v>603600</v>
      </c>
      <c r="L102" s="92">
        <v>1306586</v>
      </c>
      <c r="M102" s="92" t="s">
        <v>295</v>
      </c>
      <c r="N102" s="93">
        <f>K102+L102</f>
        <v>1910186</v>
      </c>
    </row>
    <row r="103" spans="1:14" s="7" customFormat="1" ht="13.5" customHeight="1">
      <c r="A103" s="194" t="s">
        <v>249</v>
      </c>
      <c r="B103" s="194"/>
      <c r="C103" s="194"/>
      <c r="D103" s="194"/>
      <c r="E103" s="194"/>
      <c r="F103" s="194"/>
      <c r="G103" s="194"/>
      <c r="H103" s="195"/>
      <c r="I103" s="19" t="s">
        <v>56</v>
      </c>
      <c r="J103" s="36"/>
      <c r="K103" s="92"/>
      <c r="L103" s="92"/>
      <c r="M103" s="92" t="s">
        <v>295</v>
      </c>
      <c r="N103" s="93" t="s">
        <v>295</v>
      </c>
    </row>
    <row r="104" spans="1:14" s="7" customFormat="1" ht="13.5" customHeight="1">
      <c r="A104" s="190" t="s">
        <v>196</v>
      </c>
      <c r="B104" s="190"/>
      <c r="C104" s="190"/>
      <c r="D104" s="190"/>
      <c r="E104" s="190"/>
      <c r="F104" s="190"/>
      <c r="G104" s="190"/>
      <c r="H104" s="191"/>
      <c r="I104" s="19"/>
      <c r="J104" s="36"/>
      <c r="K104" s="92"/>
      <c r="L104" s="92"/>
      <c r="M104" s="92"/>
      <c r="N104" s="93"/>
    </row>
    <row r="105" spans="1:14" s="7" customFormat="1" ht="13.5" customHeight="1">
      <c r="A105" s="176" t="s">
        <v>150</v>
      </c>
      <c r="B105" s="176"/>
      <c r="C105" s="176"/>
      <c r="D105" s="176"/>
      <c r="E105" s="176"/>
      <c r="F105" s="176"/>
      <c r="G105" s="176"/>
      <c r="H105" s="198"/>
      <c r="I105" s="19" t="s">
        <v>94</v>
      </c>
      <c r="J105" s="36" t="s">
        <v>54</v>
      </c>
      <c r="K105" s="92" t="s">
        <v>295</v>
      </c>
      <c r="L105" s="92"/>
      <c r="M105" s="92" t="s">
        <v>295</v>
      </c>
      <c r="N105" s="93" t="s">
        <v>295</v>
      </c>
    </row>
    <row r="106" spans="1:14" s="7" customFormat="1" ht="13.5" customHeight="1">
      <c r="A106" s="192" t="s">
        <v>151</v>
      </c>
      <c r="B106" s="192"/>
      <c r="C106" s="192"/>
      <c r="D106" s="192"/>
      <c r="E106" s="192"/>
      <c r="F106" s="192"/>
      <c r="G106" s="192"/>
      <c r="H106" s="193"/>
      <c r="I106" s="19" t="s">
        <v>95</v>
      </c>
      <c r="J106" s="36" t="s">
        <v>55</v>
      </c>
      <c r="K106" s="92" t="s">
        <v>295</v>
      </c>
      <c r="L106" s="92"/>
      <c r="M106" s="92" t="s">
        <v>295</v>
      </c>
      <c r="N106" s="93" t="s">
        <v>295</v>
      </c>
    </row>
    <row r="107" spans="1:14" s="7" customFormat="1" ht="13.5" customHeight="1">
      <c r="A107" s="194" t="s">
        <v>152</v>
      </c>
      <c r="B107" s="194"/>
      <c r="C107" s="194"/>
      <c r="D107" s="194"/>
      <c r="E107" s="194"/>
      <c r="F107" s="194"/>
      <c r="G107" s="194"/>
      <c r="H107" s="195"/>
      <c r="I107" s="19" t="s">
        <v>96</v>
      </c>
      <c r="J107" s="36"/>
      <c r="K107" s="92"/>
      <c r="L107" s="92"/>
      <c r="M107" s="92" t="s">
        <v>295</v>
      </c>
      <c r="N107" s="93" t="s">
        <v>295</v>
      </c>
    </row>
    <row r="108" spans="1:14" s="7" customFormat="1" ht="13.5" customHeight="1">
      <c r="A108" s="190" t="s">
        <v>196</v>
      </c>
      <c r="B108" s="190"/>
      <c r="C108" s="190"/>
      <c r="D108" s="190"/>
      <c r="E108" s="190"/>
      <c r="F108" s="190"/>
      <c r="G108" s="190"/>
      <c r="H108" s="191"/>
      <c r="I108" s="28"/>
      <c r="J108" s="37"/>
      <c r="K108" s="98"/>
      <c r="L108" s="98"/>
      <c r="M108" s="98"/>
      <c r="N108" s="99"/>
    </row>
    <row r="109" spans="1:14" s="7" customFormat="1" ht="13.5" customHeight="1">
      <c r="A109" s="176" t="s">
        <v>153</v>
      </c>
      <c r="B109" s="176"/>
      <c r="C109" s="176"/>
      <c r="D109" s="176"/>
      <c r="E109" s="176"/>
      <c r="F109" s="176"/>
      <c r="G109" s="176"/>
      <c r="H109" s="198"/>
      <c r="I109" s="30" t="s">
        <v>97</v>
      </c>
      <c r="J109" s="36" t="s">
        <v>56</v>
      </c>
      <c r="K109" s="95" t="s">
        <v>295</v>
      </c>
      <c r="L109" s="94"/>
      <c r="M109" s="95" t="s">
        <v>295</v>
      </c>
      <c r="N109" s="96" t="s">
        <v>295</v>
      </c>
    </row>
    <row r="110" spans="1:14" s="7" customFormat="1" ht="13.5" customHeight="1">
      <c r="A110" s="192" t="s">
        <v>154</v>
      </c>
      <c r="B110" s="192"/>
      <c r="C110" s="192"/>
      <c r="D110" s="192"/>
      <c r="E110" s="192"/>
      <c r="F110" s="192"/>
      <c r="G110" s="192"/>
      <c r="H110" s="193"/>
      <c r="I110" s="19" t="s">
        <v>98</v>
      </c>
      <c r="J110" s="36" t="s">
        <v>57</v>
      </c>
      <c r="K110" s="92" t="s">
        <v>295</v>
      </c>
      <c r="L110" s="92"/>
      <c r="M110" s="92" t="s">
        <v>295</v>
      </c>
      <c r="N110" s="93" t="s">
        <v>295</v>
      </c>
    </row>
    <row r="111" spans="1:14" s="7" customFormat="1" ht="13.5" customHeight="1">
      <c r="A111" s="203" t="s">
        <v>250</v>
      </c>
      <c r="B111" s="203"/>
      <c r="C111" s="203"/>
      <c r="D111" s="203"/>
      <c r="E111" s="203"/>
      <c r="F111" s="203"/>
      <c r="G111" s="203"/>
      <c r="H111" s="204"/>
      <c r="I111" s="19" t="s">
        <v>99</v>
      </c>
      <c r="J111" s="36"/>
      <c r="K111" s="92">
        <f>K113-K114</f>
        <v>0</v>
      </c>
      <c r="L111" s="92">
        <f>L113-L114</f>
        <v>345</v>
      </c>
      <c r="M111" s="92" t="s">
        <v>295</v>
      </c>
      <c r="N111" s="93">
        <f>N113-N114</f>
        <v>345</v>
      </c>
    </row>
    <row r="112" spans="1:14" s="7" customFormat="1" ht="13.5" customHeight="1">
      <c r="A112" s="190" t="s">
        <v>196</v>
      </c>
      <c r="B112" s="190"/>
      <c r="C112" s="190"/>
      <c r="D112" s="190"/>
      <c r="E112" s="190"/>
      <c r="F112" s="190"/>
      <c r="G112" s="190"/>
      <c r="H112" s="191"/>
      <c r="I112" s="28"/>
      <c r="J112" s="37"/>
      <c r="K112" s="98"/>
      <c r="L112" s="98"/>
      <c r="M112" s="98"/>
      <c r="N112" s="99"/>
    </row>
    <row r="113" spans="1:14" s="7" customFormat="1" ht="13.5" customHeight="1">
      <c r="A113" s="176" t="s">
        <v>155</v>
      </c>
      <c r="B113" s="176"/>
      <c r="C113" s="176"/>
      <c r="D113" s="176"/>
      <c r="E113" s="176"/>
      <c r="F113" s="176"/>
      <c r="G113" s="176"/>
      <c r="H113" s="198"/>
      <c r="I113" s="30" t="s">
        <v>100</v>
      </c>
      <c r="J113" s="36" t="s">
        <v>59</v>
      </c>
      <c r="K113" s="95">
        <v>330920</v>
      </c>
      <c r="L113" s="94">
        <v>2402538.42</v>
      </c>
      <c r="M113" s="95" t="s">
        <v>295</v>
      </c>
      <c r="N113" s="96">
        <f>K113+L113</f>
        <v>2733458.42</v>
      </c>
    </row>
    <row r="114" spans="1:14" s="7" customFormat="1" ht="13.5" customHeight="1">
      <c r="A114" s="192" t="s">
        <v>156</v>
      </c>
      <c r="B114" s="192"/>
      <c r="C114" s="192"/>
      <c r="D114" s="192"/>
      <c r="E114" s="192"/>
      <c r="F114" s="192"/>
      <c r="G114" s="192"/>
      <c r="H114" s="193"/>
      <c r="I114" s="19" t="s">
        <v>101</v>
      </c>
      <c r="J114" s="36" t="s">
        <v>58</v>
      </c>
      <c r="K114" s="92">
        <v>330920</v>
      </c>
      <c r="L114" s="92">
        <v>2402193.42</v>
      </c>
      <c r="M114" s="92" t="s">
        <v>295</v>
      </c>
      <c r="N114" s="96">
        <f>K114+L114</f>
        <v>2733113.42</v>
      </c>
    </row>
    <row r="115" spans="1:14" s="7" customFormat="1" ht="13.5" customHeight="1">
      <c r="A115" s="194" t="s">
        <v>237</v>
      </c>
      <c r="B115" s="194"/>
      <c r="C115" s="194"/>
      <c r="D115" s="194"/>
      <c r="E115" s="194"/>
      <c r="F115" s="194"/>
      <c r="G115" s="194"/>
      <c r="H115" s="195"/>
      <c r="I115" s="19" t="s">
        <v>236</v>
      </c>
      <c r="J115" s="36"/>
      <c r="K115" s="92"/>
      <c r="L115" s="92"/>
      <c r="M115" s="92" t="s">
        <v>295</v>
      </c>
      <c r="N115" s="93" t="s">
        <v>295</v>
      </c>
    </row>
    <row r="116" spans="1:14" s="7" customFormat="1" ht="13.5" customHeight="1">
      <c r="A116" s="199" t="s">
        <v>238</v>
      </c>
      <c r="B116" s="199"/>
      <c r="C116" s="199"/>
      <c r="D116" s="199"/>
      <c r="E116" s="199"/>
      <c r="F116" s="199"/>
      <c r="G116" s="199"/>
      <c r="H116" s="200"/>
      <c r="I116" s="28"/>
      <c r="J116" s="37"/>
      <c r="K116" s="98"/>
      <c r="L116" s="98"/>
      <c r="M116" s="98"/>
      <c r="N116" s="99"/>
    </row>
    <row r="117" spans="1:14" s="7" customFormat="1" ht="13.5" customHeight="1">
      <c r="A117" s="201" t="s">
        <v>196</v>
      </c>
      <c r="B117" s="201"/>
      <c r="C117" s="201"/>
      <c r="D117" s="201"/>
      <c r="E117" s="201"/>
      <c r="F117" s="201"/>
      <c r="G117" s="201"/>
      <c r="H117" s="202"/>
      <c r="I117" s="30"/>
      <c r="J117" s="36"/>
      <c r="K117" s="95"/>
      <c r="L117" s="94">
        <f>L118-L119</f>
        <v>0</v>
      </c>
      <c r="M117" s="95"/>
      <c r="N117" s="94">
        <f>N118-N119</f>
        <v>0</v>
      </c>
    </row>
    <row r="118" spans="1:14" s="7" customFormat="1" ht="13.5" customHeight="1">
      <c r="A118" s="192" t="s">
        <v>239</v>
      </c>
      <c r="B118" s="192"/>
      <c r="C118" s="192"/>
      <c r="D118" s="192"/>
      <c r="E118" s="192"/>
      <c r="F118" s="192"/>
      <c r="G118" s="192"/>
      <c r="H118" s="193"/>
      <c r="I118" s="19" t="s">
        <v>254</v>
      </c>
      <c r="J118" s="39" t="s">
        <v>256</v>
      </c>
      <c r="K118" s="92">
        <v>2399800.02</v>
      </c>
      <c r="L118" s="92">
        <v>20463289.84</v>
      </c>
      <c r="M118" s="92" t="s">
        <v>295</v>
      </c>
      <c r="N118" s="93">
        <f>K118+L118</f>
        <v>22863089.86</v>
      </c>
    </row>
    <row r="119" spans="1:14" s="7" customFormat="1" ht="13.5" customHeight="1" thickBot="1">
      <c r="A119" s="192" t="s">
        <v>240</v>
      </c>
      <c r="B119" s="192"/>
      <c r="C119" s="192"/>
      <c r="D119" s="192"/>
      <c r="E119" s="192"/>
      <c r="F119" s="192"/>
      <c r="G119" s="192"/>
      <c r="H119" s="193"/>
      <c r="I119" s="24" t="s">
        <v>255</v>
      </c>
      <c r="J119" s="60" t="s">
        <v>256</v>
      </c>
      <c r="K119" s="142">
        <v>2399800.02</v>
      </c>
      <c r="L119" s="143">
        <v>20463289.84</v>
      </c>
      <c r="M119" s="142" t="s">
        <v>295</v>
      </c>
      <c r="N119" s="93">
        <f>K119+L119</f>
        <v>22863089.86</v>
      </c>
    </row>
    <row r="120" spans="1:14" s="7" customFormat="1" ht="12.75" customHeight="1">
      <c r="A120" s="34" t="s">
        <v>297</v>
      </c>
      <c r="B120" s="139"/>
      <c r="C120" s="139"/>
      <c r="D120" s="139"/>
      <c r="E120" s="139"/>
      <c r="F120" s="139"/>
      <c r="G120" s="139"/>
      <c r="H120" s="139"/>
      <c r="I120" s="5"/>
      <c r="J120" s="5"/>
      <c r="K120" s="140"/>
      <c r="L120" s="140"/>
      <c r="M120" s="140"/>
      <c r="N120" s="140"/>
    </row>
    <row r="121" spans="1:14" s="7" customFormat="1" ht="15" customHeight="1">
      <c r="A121" s="2"/>
      <c r="I121" s="5"/>
      <c r="J121" s="5"/>
      <c r="K121" s="61"/>
      <c r="L121" s="61"/>
      <c r="M121" s="61"/>
      <c r="N121" s="61"/>
    </row>
    <row r="122" spans="1:14" s="7" customFormat="1" ht="14.25" customHeight="1">
      <c r="A122" s="22"/>
      <c r="I122" s="21"/>
      <c r="J122" s="21"/>
      <c r="K122" s="53"/>
      <c r="L122" s="53"/>
      <c r="M122" s="53"/>
      <c r="N122" s="63" t="s">
        <v>257</v>
      </c>
    </row>
    <row r="123" spans="1:14" s="7" customFormat="1" ht="10.5" customHeight="1">
      <c r="A123" s="188"/>
      <c r="B123" s="188"/>
      <c r="C123" s="188"/>
      <c r="D123" s="188"/>
      <c r="E123" s="188"/>
      <c r="F123" s="188"/>
      <c r="G123" s="188"/>
      <c r="H123" s="189"/>
      <c r="I123" s="166" t="s">
        <v>148</v>
      </c>
      <c r="J123" s="169" t="s">
        <v>168</v>
      </c>
      <c r="K123" s="41" t="s">
        <v>169</v>
      </c>
      <c r="L123" s="12" t="s">
        <v>169</v>
      </c>
      <c r="M123" s="77" t="s">
        <v>133</v>
      </c>
      <c r="N123" s="54"/>
    </row>
    <row r="124" spans="1:14" s="7" customFormat="1" ht="10.5" customHeight="1">
      <c r="A124" s="172" t="s">
        <v>0</v>
      </c>
      <c r="B124" s="172"/>
      <c r="C124" s="172"/>
      <c r="D124" s="172"/>
      <c r="E124" s="172"/>
      <c r="F124" s="172"/>
      <c r="G124" s="172"/>
      <c r="H124" s="173"/>
      <c r="I124" s="167"/>
      <c r="J124" s="170"/>
      <c r="K124" s="14" t="s">
        <v>170</v>
      </c>
      <c r="L124" s="13" t="s">
        <v>172</v>
      </c>
      <c r="M124" s="78" t="s">
        <v>134</v>
      </c>
      <c r="N124" s="55" t="s">
        <v>8</v>
      </c>
    </row>
    <row r="125" spans="1:14" s="7" customFormat="1" ht="10.5" customHeight="1">
      <c r="A125" s="179"/>
      <c r="B125" s="179"/>
      <c r="C125" s="179"/>
      <c r="D125" s="179"/>
      <c r="E125" s="179"/>
      <c r="F125" s="179"/>
      <c r="G125" s="179"/>
      <c r="H125" s="180"/>
      <c r="I125" s="168"/>
      <c r="J125" s="171"/>
      <c r="K125" s="14" t="s">
        <v>171</v>
      </c>
      <c r="L125" s="14" t="s">
        <v>173</v>
      </c>
      <c r="M125" s="78" t="s">
        <v>135</v>
      </c>
      <c r="N125" s="88"/>
    </row>
    <row r="126" spans="1:14" s="7" customFormat="1" ht="10.5" customHeight="1" thickBot="1">
      <c r="A126" s="174">
        <v>1</v>
      </c>
      <c r="B126" s="174"/>
      <c r="C126" s="174"/>
      <c r="D126" s="174"/>
      <c r="E126" s="174"/>
      <c r="F126" s="174"/>
      <c r="G126" s="174"/>
      <c r="H126" s="175"/>
      <c r="I126" s="74">
        <v>2</v>
      </c>
      <c r="J126" s="15">
        <v>3</v>
      </c>
      <c r="K126" s="54">
        <v>4</v>
      </c>
      <c r="L126" s="56">
        <v>5</v>
      </c>
      <c r="M126" s="77" t="s">
        <v>9</v>
      </c>
      <c r="N126" s="87" t="s">
        <v>136</v>
      </c>
    </row>
    <row r="127" spans="1:14" s="7" customFormat="1" ht="24.75" customHeight="1">
      <c r="A127" s="209" t="s">
        <v>265</v>
      </c>
      <c r="B127" s="209"/>
      <c r="C127" s="209"/>
      <c r="D127" s="209"/>
      <c r="E127" s="209"/>
      <c r="F127" s="209"/>
      <c r="G127" s="209"/>
      <c r="H127" s="210"/>
      <c r="I127" s="17" t="s">
        <v>102</v>
      </c>
      <c r="J127" s="82"/>
      <c r="K127" s="107">
        <f>K128-K160</f>
        <v>603600</v>
      </c>
      <c r="L127" s="107">
        <f>L128-L160</f>
        <v>1842775</v>
      </c>
      <c r="M127" s="107" t="s">
        <v>295</v>
      </c>
      <c r="N127" s="108">
        <f>K127+L127</f>
        <v>2446375</v>
      </c>
    </row>
    <row r="128" spans="1:14" s="7" customFormat="1" ht="24.75" customHeight="1">
      <c r="A128" s="211" t="s">
        <v>266</v>
      </c>
      <c r="B128" s="211"/>
      <c r="C128" s="211"/>
      <c r="D128" s="211"/>
      <c r="E128" s="211"/>
      <c r="F128" s="211"/>
      <c r="G128" s="211"/>
      <c r="H128" s="212"/>
      <c r="I128" s="19" t="s">
        <v>119</v>
      </c>
      <c r="J128" s="40"/>
      <c r="K128" s="109">
        <f>K129+K133+K137+K141+K145+K149</f>
        <v>0</v>
      </c>
      <c r="L128" s="109">
        <f>L129+L133+L137+L141+L145+L149</f>
        <v>2442047.3900000006</v>
      </c>
      <c r="M128" s="109" t="s">
        <v>295</v>
      </c>
      <c r="N128" s="110">
        <f>K128+L128</f>
        <v>2442047.3900000006</v>
      </c>
    </row>
    <row r="129" spans="1:14" s="7" customFormat="1" ht="13.5" customHeight="1">
      <c r="A129" s="205" t="s">
        <v>267</v>
      </c>
      <c r="B129" s="205"/>
      <c r="C129" s="205"/>
      <c r="D129" s="205"/>
      <c r="E129" s="205"/>
      <c r="F129" s="205"/>
      <c r="G129" s="205"/>
      <c r="H129" s="206"/>
      <c r="I129" s="19" t="s">
        <v>53</v>
      </c>
      <c r="J129" s="40"/>
      <c r="K129" s="109">
        <f>K131-K132</f>
        <v>0</v>
      </c>
      <c r="L129" s="109">
        <f>L131-L132</f>
        <v>0</v>
      </c>
      <c r="M129" s="109" t="s">
        <v>295</v>
      </c>
      <c r="N129" s="109">
        <f>N131-N132</f>
        <v>0</v>
      </c>
    </row>
    <row r="130" spans="1:14" s="7" customFormat="1" ht="13.5" customHeight="1">
      <c r="A130" s="207" t="s">
        <v>196</v>
      </c>
      <c r="B130" s="207"/>
      <c r="C130" s="207"/>
      <c r="D130" s="207"/>
      <c r="E130" s="207"/>
      <c r="F130" s="207"/>
      <c r="G130" s="207"/>
      <c r="H130" s="208"/>
      <c r="I130" s="28"/>
      <c r="J130" s="23"/>
      <c r="K130" s="129"/>
      <c r="L130" s="121"/>
      <c r="M130" s="121"/>
      <c r="N130" s="122"/>
    </row>
    <row r="131" spans="1:14" s="7" customFormat="1" ht="13.5" customHeight="1">
      <c r="A131" s="218" t="s">
        <v>258</v>
      </c>
      <c r="B131" s="218"/>
      <c r="C131" s="218"/>
      <c r="D131" s="218"/>
      <c r="E131" s="218"/>
      <c r="F131" s="218"/>
      <c r="G131" s="218"/>
      <c r="H131" s="219"/>
      <c r="I131" s="30" t="s">
        <v>120</v>
      </c>
      <c r="J131" s="36" t="s">
        <v>60</v>
      </c>
      <c r="K131" s="116">
        <v>2399800.02</v>
      </c>
      <c r="L131" s="115">
        <v>25452399.05</v>
      </c>
      <c r="M131" s="116" t="s">
        <v>295</v>
      </c>
      <c r="N131" s="117">
        <f>K131+L131</f>
        <v>27852199.07</v>
      </c>
    </row>
    <row r="132" spans="1:14" s="7" customFormat="1" ht="13.5" customHeight="1">
      <c r="A132" s="220" t="s">
        <v>259</v>
      </c>
      <c r="B132" s="220"/>
      <c r="C132" s="220"/>
      <c r="D132" s="220"/>
      <c r="E132" s="220"/>
      <c r="F132" s="220"/>
      <c r="G132" s="220"/>
      <c r="H132" s="221"/>
      <c r="I132" s="19" t="s">
        <v>121</v>
      </c>
      <c r="J132" s="39" t="s">
        <v>61</v>
      </c>
      <c r="K132" s="109">
        <v>2399800.02</v>
      </c>
      <c r="L132" s="109">
        <v>25452399.05</v>
      </c>
      <c r="M132" s="109" t="s">
        <v>295</v>
      </c>
      <c r="N132" s="117">
        <f>K132+L132</f>
        <v>27852199.07</v>
      </c>
    </row>
    <row r="133" spans="1:14" s="7" customFormat="1" ht="13.5" customHeight="1">
      <c r="A133" s="205" t="s">
        <v>260</v>
      </c>
      <c r="B133" s="205"/>
      <c r="C133" s="205"/>
      <c r="D133" s="205"/>
      <c r="E133" s="205"/>
      <c r="F133" s="205"/>
      <c r="G133" s="205"/>
      <c r="H133" s="206"/>
      <c r="I133" s="19" t="s">
        <v>55</v>
      </c>
      <c r="J133" s="36"/>
      <c r="K133" s="109"/>
      <c r="L133" s="109"/>
      <c r="M133" s="109" t="s">
        <v>295</v>
      </c>
      <c r="N133" s="110" t="s">
        <v>295</v>
      </c>
    </row>
    <row r="134" spans="1:14" s="7" customFormat="1" ht="13.5" customHeight="1">
      <c r="A134" s="207" t="s">
        <v>196</v>
      </c>
      <c r="B134" s="207"/>
      <c r="C134" s="207"/>
      <c r="D134" s="207"/>
      <c r="E134" s="207"/>
      <c r="F134" s="207"/>
      <c r="G134" s="207"/>
      <c r="H134" s="208"/>
      <c r="I134" s="28"/>
      <c r="J134" s="37"/>
      <c r="K134" s="121"/>
      <c r="L134" s="121"/>
      <c r="M134" s="121"/>
      <c r="N134" s="130"/>
    </row>
    <row r="135" spans="1:14" s="7" customFormat="1" ht="13.5" customHeight="1">
      <c r="A135" s="213" t="s">
        <v>261</v>
      </c>
      <c r="B135" s="214"/>
      <c r="C135" s="214"/>
      <c r="D135" s="214"/>
      <c r="E135" s="214"/>
      <c r="F135" s="214"/>
      <c r="G135" s="214"/>
      <c r="H135" s="215"/>
      <c r="I135" s="30" t="s">
        <v>103</v>
      </c>
      <c r="J135" s="36" t="s">
        <v>62</v>
      </c>
      <c r="K135" s="116" t="s">
        <v>295</v>
      </c>
      <c r="L135" s="115"/>
      <c r="M135" s="116" t="s">
        <v>295</v>
      </c>
      <c r="N135" s="117" t="s">
        <v>295</v>
      </c>
    </row>
    <row r="136" spans="1:14" s="7" customFormat="1" ht="13.5" customHeight="1">
      <c r="A136" s="216" t="s">
        <v>262</v>
      </c>
      <c r="B136" s="216"/>
      <c r="C136" s="216"/>
      <c r="D136" s="216"/>
      <c r="E136" s="216"/>
      <c r="F136" s="216"/>
      <c r="G136" s="216"/>
      <c r="H136" s="217"/>
      <c r="I136" s="30" t="s">
        <v>104</v>
      </c>
      <c r="J136" s="20" t="s">
        <v>64</v>
      </c>
      <c r="K136" s="109" t="s">
        <v>295</v>
      </c>
      <c r="L136" s="109"/>
      <c r="M136" s="109" t="s">
        <v>295</v>
      </c>
      <c r="N136" s="110" t="s">
        <v>295</v>
      </c>
    </row>
    <row r="137" spans="1:14" s="7" customFormat="1" ht="13.5" customHeight="1">
      <c r="A137" s="205" t="s">
        <v>157</v>
      </c>
      <c r="B137" s="205"/>
      <c r="C137" s="205"/>
      <c r="D137" s="205"/>
      <c r="E137" s="205"/>
      <c r="F137" s="205"/>
      <c r="G137" s="205"/>
      <c r="H137" s="206"/>
      <c r="I137" s="19" t="s">
        <v>58</v>
      </c>
      <c r="J137" s="20"/>
      <c r="K137" s="109"/>
      <c r="L137" s="109"/>
      <c r="M137" s="109" t="s">
        <v>295</v>
      </c>
      <c r="N137" s="110" t="s">
        <v>295</v>
      </c>
    </row>
    <row r="138" spans="1:14" s="7" customFormat="1" ht="13.5" customHeight="1">
      <c r="A138" s="207" t="s">
        <v>196</v>
      </c>
      <c r="B138" s="207"/>
      <c r="C138" s="207"/>
      <c r="D138" s="207"/>
      <c r="E138" s="207"/>
      <c r="F138" s="207"/>
      <c r="G138" s="207"/>
      <c r="H138" s="208"/>
      <c r="I138" s="28"/>
      <c r="J138" s="29"/>
      <c r="K138" s="127"/>
      <c r="L138" s="127"/>
      <c r="M138" s="121"/>
      <c r="N138" s="130"/>
    </row>
    <row r="139" spans="1:14" s="7" customFormat="1" ht="13.5" customHeight="1">
      <c r="A139" s="213" t="s">
        <v>158</v>
      </c>
      <c r="B139" s="213"/>
      <c r="C139" s="213"/>
      <c r="D139" s="213"/>
      <c r="E139" s="213"/>
      <c r="F139" s="213"/>
      <c r="G139" s="213"/>
      <c r="H139" s="222"/>
      <c r="I139" s="30" t="s">
        <v>105</v>
      </c>
      <c r="J139" s="20" t="s">
        <v>63</v>
      </c>
      <c r="K139" s="116" t="s">
        <v>295</v>
      </c>
      <c r="L139" s="115"/>
      <c r="M139" s="116" t="s">
        <v>295</v>
      </c>
      <c r="N139" s="117" t="s">
        <v>295</v>
      </c>
    </row>
    <row r="140" spans="1:14" s="7" customFormat="1" ht="13.5" customHeight="1">
      <c r="A140" s="216" t="s">
        <v>159</v>
      </c>
      <c r="B140" s="216"/>
      <c r="C140" s="216"/>
      <c r="D140" s="216"/>
      <c r="E140" s="216"/>
      <c r="F140" s="216"/>
      <c r="G140" s="216"/>
      <c r="H140" s="217"/>
      <c r="I140" s="19" t="s">
        <v>106</v>
      </c>
      <c r="J140" s="20" t="s">
        <v>65</v>
      </c>
      <c r="K140" s="109" t="s">
        <v>295</v>
      </c>
      <c r="L140" s="109"/>
      <c r="M140" s="109" t="s">
        <v>295</v>
      </c>
      <c r="N140" s="110" t="s">
        <v>295</v>
      </c>
    </row>
    <row r="141" spans="1:14" s="7" customFormat="1" ht="13.5" customHeight="1">
      <c r="A141" s="205" t="s">
        <v>263</v>
      </c>
      <c r="B141" s="205"/>
      <c r="C141" s="205"/>
      <c r="D141" s="205"/>
      <c r="E141" s="205"/>
      <c r="F141" s="205"/>
      <c r="G141" s="205"/>
      <c r="H141" s="206"/>
      <c r="I141" s="19" t="s">
        <v>107</v>
      </c>
      <c r="J141" s="20"/>
      <c r="K141" s="109"/>
      <c r="L141" s="109"/>
      <c r="M141" s="109" t="s">
        <v>295</v>
      </c>
      <c r="N141" s="110" t="s">
        <v>295</v>
      </c>
    </row>
    <row r="142" spans="1:14" s="7" customFormat="1" ht="13.5" customHeight="1">
      <c r="A142" s="207" t="s">
        <v>196</v>
      </c>
      <c r="B142" s="207"/>
      <c r="C142" s="207"/>
      <c r="D142" s="207"/>
      <c r="E142" s="207"/>
      <c r="F142" s="207"/>
      <c r="G142" s="207"/>
      <c r="H142" s="208"/>
      <c r="I142" s="28"/>
      <c r="J142" s="29"/>
      <c r="K142" s="127"/>
      <c r="L142" s="127"/>
      <c r="M142" s="121"/>
      <c r="N142" s="130"/>
    </row>
    <row r="143" spans="1:14" s="7" customFormat="1" ht="13.5" customHeight="1">
      <c r="A143" s="218" t="s">
        <v>268</v>
      </c>
      <c r="B143" s="218"/>
      <c r="C143" s="218"/>
      <c r="D143" s="218"/>
      <c r="E143" s="218"/>
      <c r="F143" s="218"/>
      <c r="G143" s="218"/>
      <c r="H143" s="219"/>
      <c r="I143" s="30" t="s">
        <v>108</v>
      </c>
      <c r="J143" s="20" t="s">
        <v>77</v>
      </c>
      <c r="K143" s="116" t="s">
        <v>295</v>
      </c>
      <c r="L143" s="115"/>
      <c r="M143" s="116" t="s">
        <v>295</v>
      </c>
      <c r="N143" s="117" t="s">
        <v>295</v>
      </c>
    </row>
    <row r="144" spans="1:14" s="7" customFormat="1" ht="13.5" customHeight="1">
      <c r="A144" s="220" t="s">
        <v>269</v>
      </c>
      <c r="B144" s="220"/>
      <c r="C144" s="220"/>
      <c r="D144" s="220"/>
      <c r="E144" s="220"/>
      <c r="F144" s="220"/>
      <c r="G144" s="220"/>
      <c r="H144" s="221"/>
      <c r="I144" s="19" t="s">
        <v>109</v>
      </c>
      <c r="J144" s="20" t="s">
        <v>78</v>
      </c>
      <c r="K144" s="109" t="s">
        <v>295</v>
      </c>
      <c r="L144" s="109"/>
      <c r="M144" s="109" t="s">
        <v>295</v>
      </c>
      <c r="N144" s="110" t="s">
        <v>295</v>
      </c>
    </row>
    <row r="145" spans="1:14" s="7" customFormat="1" ht="13.5" customHeight="1">
      <c r="A145" s="205" t="s">
        <v>131</v>
      </c>
      <c r="B145" s="205"/>
      <c r="C145" s="205"/>
      <c r="D145" s="205"/>
      <c r="E145" s="205"/>
      <c r="F145" s="205"/>
      <c r="G145" s="205"/>
      <c r="H145" s="206"/>
      <c r="I145" s="28" t="s">
        <v>128</v>
      </c>
      <c r="J145" s="29"/>
      <c r="K145" s="109"/>
      <c r="L145" s="109"/>
      <c r="M145" s="109" t="s">
        <v>295</v>
      </c>
      <c r="N145" s="110" t="s">
        <v>295</v>
      </c>
    </row>
    <row r="146" spans="1:14" s="7" customFormat="1" ht="13.5" customHeight="1">
      <c r="A146" s="207" t="s">
        <v>196</v>
      </c>
      <c r="B146" s="207"/>
      <c r="C146" s="207"/>
      <c r="D146" s="207"/>
      <c r="E146" s="207"/>
      <c r="F146" s="207"/>
      <c r="G146" s="207"/>
      <c r="H146" s="208"/>
      <c r="I146" s="28"/>
      <c r="J146" s="23"/>
      <c r="K146" s="127"/>
      <c r="L146" s="127"/>
      <c r="M146" s="121"/>
      <c r="N146" s="130"/>
    </row>
    <row r="147" spans="1:14" s="7" customFormat="1" ht="13.5" customHeight="1">
      <c r="A147" s="218" t="s">
        <v>270</v>
      </c>
      <c r="B147" s="218"/>
      <c r="C147" s="218"/>
      <c r="D147" s="218"/>
      <c r="E147" s="218"/>
      <c r="F147" s="218"/>
      <c r="G147" s="218"/>
      <c r="H147" s="219"/>
      <c r="I147" s="31" t="s">
        <v>129</v>
      </c>
      <c r="J147" s="20" t="s">
        <v>126</v>
      </c>
      <c r="K147" s="116" t="s">
        <v>295</v>
      </c>
      <c r="L147" s="115"/>
      <c r="M147" s="116" t="s">
        <v>295</v>
      </c>
      <c r="N147" s="117" t="s">
        <v>295</v>
      </c>
    </row>
    <row r="148" spans="1:14" s="7" customFormat="1" ht="13.5" customHeight="1">
      <c r="A148" s="220" t="s">
        <v>271</v>
      </c>
      <c r="B148" s="220"/>
      <c r="C148" s="220"/>
      <c r="D148" s="220"/>
      <c r="E148" s="220"/>
      <c r="F148" s="220"/>
      <c r="G148" s="220"/>
      <c r="H148" s="221"/>
      <c r="I148" s="28" t="s">
        <v>130</v>
      </c>
      <c r="J148" s="20" t="s">
        <v>127</v>
      </c>
      <c r="K148" s="109" t="s">
        <v>295</v>
      </c>
      <c r="L148" s="109"/>
      <c r="M148" s="109" t="s">
        <v>295</v>
      </c>
      <c r="N148" s="110" t="s">
        <v>295</v>
      </c>
    </row>
    <row r="149" spans="1:14" s="7" customFormat="1" ht="13.5" customHeight="1">
      <c r="A149" s="205" t="s">
        <v>264</v>
      </c>
      <c r="B149" s="205"/>
      <c r="C149" s="205"/>
      <c r="D149" s="205"/>
      <c r="E149" s="205"/>
      <c r="F149" s="205"/>
      <c r="G149" s="205"/>
      <c r="H149" s="206"/>
      <c r="I149" s="28" t="s">
        <v>110</v>
      </c>
      <c r="J149" s="29"/>
      <c r="K149" s="116"/>
      <c r="L149" s="115">
        <f>L151-L152</f>
        <v>2442047.3900000006</v>
      </c>
      <c r="M149" s="116" t="s">
        <v>295</v>
      </c>
      <c r="N149" s="115">
        <f>N151-N152</f>
        <v>2442047.3900000006</v>
      </c>
    </row>
    <row r="150" spans="1:14" s="7" customFormat="1" ht="13.5" customHeight="1">
      <c r="A150" s="207" t="s">
        <v>196</v>
      </c>
      <c r="B150" s="207"/>
      <c r="C150" s="207"/>
      <c r="D150" s="207"/>
      <c r="E150" s="207"/>
      <c r="F150" s="207"/>
      <c r="G150" s="207"/>
      <c r="H150" s="208"/>
      <c r="I150" s="28"/>
      <c r="J150" s="23"/>
      <c r="K150" s="127"/>
      <c r="L150" s="127"/>
      <c r="M150" s="121"/>
      <c r="N150" s="130"/>
    </row>
    <row r="151" spans="1:14" s="7" customFormat="1" ht="13.5" customHeight="1">
      <c r="A151" s="218" t="s">
        <v>272</v>
      </c>
      <c r="B151" s="218"/>
      <c r="C151" s="218"/>
      <c r="D151" s="218"/>
      <c r="E151" s="218"/>
      <c r="F151" s="218"/>
      <c r="G151" s="218"/>
      <c r="H151" s="219"/>
      <c r="I151" s="30" t="s">
        <v>111</v>
      </c>
      <c r="J151" s="20" t="s">
        <v>67</v>
      </c>
      <c r="K151" s="116">
        <v>174503.81</v>
      </c>
      <c r="L151" s="115">
        <v>11318944.49</v>
      </c>
      <c r="M151" s="116" t="s">
        <v>295</v>
      </c>
      <c r="N151" s="117">
        <f>K151+L151</f>
        <v>11493448.3</v>
      </c>
    </row>
    <row r="152" spans="1:14" s="7" customFormat="1" ht="13.5" customHeight="1" thickBot="1">
      <c r="A152" s="220" t="s">
        <v>273</v>
      </c>
      <c r="B152" s="220"/>
      <c r="C152" s="220"/>
      <c r="D152" s="220"/>
      <c r="E152" s="220"/>
      <c r="F152" s="220"/>
      <c r="G152" s="220"/>
      <c r="H152" s="221"/>
      <c r="I152" s="24" t="s">
        <v>112</v>
      </c>
      <c r="J152" s="25" t="s">
        <v>66</v>
      </c>
      <c r="K152" s="123">
        <v>174503.81</v>
      </c>
      <c r="L152" s="123">
        <v>8876897.1</v>
      </c>
      <c r="M152" s="123" t="s">
        <v>295</v>
      </c>
      <c r="N152" s="124">
        <f>K152+L152</f>
        <v>9051400.91</v>
      </c>
    </row>
    <row r="153" spans="1:14" s="7" customFormat="1" ht="12.75" customHeight="1">
      <c r="A153" s="34" t="s">
        <v>297</v>
      </c>
      <c r="B153" s="141"/>
      <c r="C153" s="141"/>
      <c r="D153" s="141"/>
      <c r="E153" s="141"/>
      <c r="F153" s="141"/>
      <c r="G153" s="141"/>
      <c r="H153" s="141"/>
      <c r="I153" s="5"/>
      <c r="J153" s="5"/>
      <c r="K153" s="138"/>
      <c r="L153" s="138"/>
      <c r="M153" s="138"/>
      <c r="N153" s="138"/>
    </row>
    <row r="154" spans="1:14" s="7" customFormat="1" ht="13.5" customHeight="1">
      <c r="A154" s="2"/>
      <c r="I154" s="5"/>
      <c r="J154" s="5"/>
      <c r="K154" s="61"/>
      <c r="L154" s="61"/>
      <c r="M154" s="61"/>
      <c r="N154" s="61"/>
    </row>
    <row r="155" spans="1:14" s="7" customFormat="1" ht="14.25" customHeight="1">
      <c r="A155" s="22"/>
      <c r="I155" s="5"/>
      <c r="J155" s="5"/>
      <c r="K155" s="63"/>
      <c r="L155" s="63"/>
      <c r="M155" s="63"/>
      <c r="N155" s="63" t="s">
        <v>274</v>
      </c>
    </row>
    <row r="156" spans="1:14" s="7" customFormat="1" ht="10.5" customHeight="1">
      <c r="A156" s="188"/>
      <c r="B156" s="188"/>
      <c r="C156" s="188"/>
      <c r="D156" s="188"/>
      <c r="E156" s="188"/>
      <c r="F156" s="188"/>
      <c r="G156" s="188"/>
      <c r="H156" s="189"/>
      <c r="I156" s="166" t="s">
        <v>148</v>
      </c>
      <c r="J156" s="169" t="s">
        <v>168</v>
      </c>
      <c r="K156" s="41" t="s">
        <v>169</v>
      </c>
      <c r="L156" s="12" t="s">
        <v>169</v>
      </c>
      <c r="M156" s="77" t="s">
        <v>133</v>
      </c>
      <c r="N156" s="54"/>
    </row>
    <row r="157" spans="1:14" s="7" customFormat="1" ht="10.5" customHeight="1">
      <c r="A157" s="172" t="s">
        <v>76</v>
      </c>
      <c r="B157" s="172"/>
      <c r="C157" s="172"/>
      <c r="D157" s="172"/>
      <c r="E157" s="172"/>
      <c r="F157" s="172"/>
      <c r="G157" s="172"/>
      <c r="H157" s="173"/>
      <c r="I157" s="167"/>
      <c r="J157" s="170"/>
      <c r="K157" s="14" t="s">
        <v>170</v>
      </c>
      <c r="L157" s="13" t="s">
        <v>172</v>
      </c>
      <c r="M157" s="78" t="s">
        <v>134</v>
      </c>
      <c r="N157" s="55" t="s">
        <v>8</v>
      </c>
    </row>
    <row r="158" spans="1:14" s="7" customFormat="1" ht="10.5" customHeight="1">
      <c r="A158" s="179"/>
      <c r="B158" s="179"/>
      <c r="C158" s="179"/>
      <c r="D158" s="179"/>
      <c r="E158" s="179"/>
      <c r="F158" s="179"/>
      <c r="G158" s="179"/>
      <c r="H158" s="180"/>
      <c r="I158" s="168"/>
      <c r="J158" s="171"/>
      <c r="K158" s="14" t="s">
        <v>171</v>
      </c>
      <c r="L158" s="14" t="s">
        <v>173</v>
      </c>
      <c r="M158" s="79" t="s">
        <v>135</v>
      </c>
      <c r="N158" s="88"/>
    </row>
    <row r="159" spans="1:14" s="7" customFormat="1" ht="10.5" customHeight="1" thickBot="1">
      <c r="A159" s="174">
        <v>1</v>
      </c>
      <c r="B159" s="174"/>
      <c r="C159" s="174"/>
      <c r="D159" s="174"/>
      <c r="E159" s="174"/>
      <c r="F159" s="174"/>
      <c r="G159" s="174"/>
      <c r="H159" s="175"/>
      <c r="I159" s="74">
        <v>2</v>
      </c>
      <c r="J159" s="15">
        <v>3</v>
      </c>
      <c r="K159" s="54">
        <v>4</v>
      </c>
      <c r="L159" s="56">
        <v>5</v>
      </c>
      <c r="M159" s="77" t="s">
        <v>9</v>
      </c>
      <c r="N159" s="89" t="s">
        <v>136</v>
      </c>
    </row>
    <row r="160" spans="1:14" s="7" customFormat="1" ht="13.5" customHeight="1">
      <c r="A160" s="225" t="s">
        <v>275</v>
      </c>
      <c r="B160" s="225"/>
      <c r="C160" s="225"/>
      <c r="D160" s="225"/>
      <c r="E160" s="225"/>
      <c r="F160" s="225"/>
      <c r="G160" s="225"/>
      <c r="H160" s="225"/>
      <c r="I160" s="17" t="s">
        <v>60</v>
      </c>
      <c r="J160" s="18"/>
      <c r="K160" s="107">
        <f>K161+K165+K169</f>
        <v>-603600</v>
      </c>
      <c r="L160" s="107">
        <f>L161+L165+L169</f>
        <v>599272.3900000006</v>
      </c>
      <c r="M160" s="107" t="s">
        <v>295</v>
      </c>
      <c r="N160" s="108">
        <f>K160+L160</f>
        <v>-4327.609999999404</v>
      </c>
    </row>
    <row r="161" spans="1:14" s="7" customFormat="1" ht="13.5" customHeight="1">
      <c r="A161" s="205" t="s">
        <v>276</v>
      </c>
      <c r="B161" s="205"/>
      <c r="C161" s="205"/>
      <c r="D161" s="205"/>
      <c r="E161" s="205"/>
      <c r="F161" s="205"/>
      <c r="G161" s="205"/>
      <c r="H161" s="206"/>
      <c r="I161" s="30" t="s">
        <v>62</v>
      </c>
      <c r="J161" s="20"/>
      <c r="K161" s="109"/>
      <c r="L161" s="109"/>
      <c r="M161" s="109" t="s">
        <v>295</v>
      </c>
      <c r="N161" s="110" t="s">
        <v>295</v>
      </c>
    </row>
    <row r="162" spans="1:14" s="7" customFormat="1" ht="13.5" customHeight="1">
      <c r="A162" s="226" t="s">
        <v>196</v>
      </c>
      <c r="B162" s="226"/>
      <c r="C162" s="226"/>
      <c r="D162" s="226"/>
      <c r="E162" s="226"/>
      <c r="F162" s="226"/>
      <c r="G162" s="226"/>
      <c r="H162" s="227"/>
      <c r="I162" s="28"/>
      <c r="J162" s="29"/>
      <c r="K162" s="127"/>
      <c r="L162" s="127"/>
      <c r="M162" s="121"/>
      <c r="N162" s="122"/>
    </row>
    <row r="163" spans="1:14" s="7" customFormat="1" ht="13.5" customHeight="1">
      <c r="A163" s="228" t="s">
        <v>277</v>
      </c>
      <c r="B163" s="228"/>
      <c r="C163" s="228"/>
      <c r="D163" s="228"/>
      <c r="E163" s="228"/>
      <c r="F163" s="228"/>
      <c r="G163" s="228"/>
      <c r="H163" s="229"/>
      <c r="I163" s="30" t="s">
        <v>113</v>
      </c>
      <c r="J163" s="20" t="s">
        <v>68</v>
      </c>
      <c r="K163" s="116"/>
      <c r="L163" s="115"/>
      <c r="M163" s="116" t="s">
        <v>295</v>
      </c>
      <c r="N163" s="117" t="s">
        <v>295</v>
      </c>
    </row>
    <row r="164" spans="1:14" s="7" customFormat="1" ht="13.5" customHeight="1">
      <c r="A164" s="223" t="s">
        <v>278</v>
      </c>
      <c r="B164" s="223"/>
      <c r="C164" s="223"/>
      <c r="D164" s="223"/>
      <c r="E164" s="223"/>
      <c r="F164" s="223"/>
      <c r="G164" s="223"/>
      <c r="H164" s="224"/>
      <c r="I164" s="19" t="s">
        <v>114</v>
      </c>
      <c r="J164" s="20" t="s">
        <v>69</v>
      </c>
      <c r="K164" s="109"/>
      <c r="L164" s="109"/>
      <c r="M164" s="109" t="s">
        <v>295</v>
      </c>
      <c r="N164" s="110" t="s">
        <v>295</v>
      </c>
    </row>
    <row r="165" spans="1:14" s="7" customFormat="1" ht="13.5" customHeight="1">
      <c r="A165" s="205" t="s">
        <v>279</v>
      </c>
      <c r="B165" s="205"/>
      <c r="C165" s="205"/>
      <c r="D165" s="205"/>
      <c r="E165" s="205"/>
      <c r="F165" s="205"/>
      <c r="G165" s="205"/>
      <c r="H165" s="206"/>
      <c r="I165" s="19" t="s">
        <v>63</v>
      </c>
      <c r="J165" s="20"/>
      <c r="K165" s="109"/>
      <c r="L165" s="109"/>
      <c r="M165" s="109" t="s">
        <v>295</v>
      </c>
      <c r="N165" s="110" t="s">
        <v>295</v>
      </c>
    </row>
    <row r="166" spans="1:14" s="7" customFormat="1" ht="13.5" customHeight="1">
      <c r="A166" s="226" t="s">
        <v>196</v>
      </c>
      <c r="B166" s="226"/>
      <c r="C166" s="226"/>
      <c r="D166" s="226"/>
      <c r="E166" s="226"/>
      <c r="F166" s="226"/>
      <c r="G166" s="226"/>
      <c r="H166" s="227"/>
      <c r="I166" s="28"/>
      <c r="J166" s="29"/>
      <c r="K166" s="127"/>
      <c r="L166" s="127"/>
      <c r="M166" s="121"/>
      <c r="N166" s="122"/>
    </row>
    <row r="167" spans="1:14" s="7" customFormat="1" ht="13.5" customHeight="1">
      <c r="A167" s="228" t="s">
        <v>280</v>
      </c>
      <c r="B167" s="228"/>
      <c r="C167" s="228"/>
      <c r="D167" s="228"/>
      <c r="E167" s="228"/>
      <c r="F167" s="228"/>
      <c r="G167" s="228"/>
      <c r="H167" s="229"/>
      <c r="I167" s="30" t="s">
        <v>122</v>
      </c>
      <c r="J167" s="20" t="s">
        <v>70</v>
      </c>
      <c r="K167" s="116"/>
      <c r="L167" s="115"/>
      <c r="M167" s="116" t="s">
        <v>295</v>
      </c>
      <c r="N167" s="117" t="s">
        <v>295</v>
      </c>
    </row>
    <row r="168" spans="1:14" s="7" customFormat="1" ht="13.5" customHeight="1">
      <c r="A168" s="223" t="s">
        <v>281</v>
      </c>
      <c r="B168" s="223"/>
      <c r="C168" s="223"/>
      <c r="D168" s="223"/>
      <c r="E168" s="223"/>
      <c r="F168" s="223"/>
      <c r="G168" s="223"/>
      <c r="H168" s="224"/>
      <c r="I168" s="19" t="s">
        <v>123</v>
      </c>
      <c r="J168" s="20" t="s">
        <v>71</v>
      </c>
      <c r="K168" s="109"/>
      <c r="L168" s="109"/>
      <c r="M168" s="109" t="s">
        <v>295</v>
      </c>
      <c r="N168" s="110" t="s">
        <v>295</v>
      </c>
    </row>
    <row r="169" spans="1:14" s="7" customFormat="1" ht="13.5" customHeight="1">
      <c r="A169" s="205" t="s">
        <v>282</v>
      </c>
      <c r="B169" s="205"/>
      <c r="C169" s="205"/>
      <c r="D169" s="205"/>
      <c r="E169" s="205"/>
      <c r="F169" s="205"/>
      <c r="G169" s="205"/>
      <c r="H169" s="206"/>
      <c r="I169" s="19" t="s">
        <v>77</v>
      </c>
      <c r="J169" s="20"/>
      <c r="K169" s="109">
        <f>K171-K172</f>
        <v>-603600</v>
      </c>
      <c r="L169" s="109">
        <f>L171-L172</f>
        <v>599272.3900000006</v>
      </c>
      <c r="M169" s="109" t="s">
        <v>295</v>
      </c>
      <c r="N169" s="109">
        <f>N171-N172</f>
        <v>-4327.609999999404</v>
      </c>
    </row>
    <row r="170" spans="1:14" s="7" customFormat="1" ht="13.5" customHeight="1">
      <c r="A170" s="226" t="s">
        <v>196</v>
      </c>
      <c r="B170" s="226"/>
      <c r="C170" s="226"/>
      <c r="D170" s="226"/>
      <c r="E170" s="226"/>
      <c r="F170" s="226"/>
      <c r="G170" s="226"/>
      <c r="H170" s="227"/>
      <c r="I170" s="28"/>
      <c r="J170" s="29"/>
      <c r="K170" s="127"/>
      <c r="L170" s="127"/>
      <c r="M170" s="121"/>
      <c r="N170" s="130"/>
    </row>
    <row r="171" spans="1:23" s="7" customFormat="1" ht="13.5" customHeight="1">
      <c r="A171" s="228" t="s">
        <v>283</v>
      </c>
      <c r="B171" s="228"/>
      <c r="C171" s="228"/>
      <c r="D171" s="228"/>
      <c r="E171" s="228"/>
      <c r="F171" s="228"/>
      <c r="G171" s="228"/>
      <c r="H171" s="229"/>
      <c r="I171" s="30" t="s">
        <v>115</v>
      </c>
      <c r="J171" s="20" t="s">
        <v>72</v>
      </c>
      <c r="K171" s="116">
        <v>1290776.21</v>
      </c>
      <c r="L171" s="115">
        <v>25193970.09</v>
      </c>
      <c r="M171" s="116" t="s">
        <v>295</v>
      </c>
      <c r="N171" s="117">
        <f>K171+L171</f>
        <v>26484746.3</v>
      </c>
      <c r="O171" s="32"/>
      <c r="P171" s="32"/>
      <c r="Q171" s="32"/>
      <c r="R171" s="32"/>
      <c r="S171" s="32"/>
      <c r="T171" s="32"/>
      <c r="U171" s="32"/>
      <c r="V171" s="32"/>
      <c r="W171" s="32"/>
    </row>
    <row r="172" spans="1:23" s="7" customFormat="1" ht="13.5" customHeight="1" thickBot="1">
      <c r="A172" s="223" t="s">
        <v>284</v>
      </c>
      <c r="B172" s="223"/>
      <c r="C172" s="223"/>
      <c r="D172" s="223"/>
      <c r="E172" s="223"/>
      <c r="F172" s="223"/>
      <c r="G172" s="223"/>
      <c r="H172" s="224"/>
      <c r="I172" s="24" t="s">
        <v>116</v>
      </c>
      <c r="J172" s="25" t="s">
        <v>73</v>
      </c>
      <c r="K172" s="123">
        <v>1894376.21</v>
      </c>
      <c r="L172" s="115">
        <v>24594697.7</v>
      </c>
      <c r="M172" s="123" t="s">
        <v>295</v>
      </c>
      <c r="N172" s="117">
        <f>K172+L172</f>
        <v>26489073.91</v>
      </c>
      <c r="O172" s="32"/>
      <c r="P172" s="32"/>
      <c r="Q172" s="32"/>
      <c r="R172" s="32"/>
      <c r="S172" s="32"/>
      <c r="T172" s="32"/>
      <c r="U172" s="32"/>
      <c r="V172" s="32"/>
      <c r="W172" s="32"/>
    </row>
    <row r="173" spans="1:14" s="7" customFormat="1" ht="42" customHeight="1">
      <c r="A173" s="42" t="s">
        <v>140</v>
      </c>
      <c r="B173" s="67"/>
      <c r="D173" s="134" t="s">
        <v>302</v>
      </c>
      <c r="H173" s="135"/>
      <c r="I173" s="7" t="s">
        <v>139</v>
      </c>
      <c r="J173" s="68"/>
      <c r="K173" s="67"/>
      <c r="L173" s="42"/>
      <c r="M173" s="136" t="s">
        <v>303</v>
      </c>
      <c r="N173" s="57"/>
    </row>
    <row r="174" spans="1:14" s="7" customFormat="1" ht="9" customHeight="1">
      <c r="A174" s="44"/>
      <c r="B174" s="65" t="s">
        <v>137</v>
      </c>
      <c r="D174" s="66" t="s">
        <v>138</v>
      </c>
      <c r="H174" s="65"/>
      <c r="J174" s="66"/>
      <c r="K174" s="65" t="s">
        <v>137</v>
      </c>
      <c r="L174" s="42"/>
      <c r="M174" s="65" t="s">
        <v>138</v>
      </c>
      <c r="N174" s="57"/>
    </row>
    <row r="175" spans="1:14" s="7" customFormat="1" ht="16.5" customHeight="1">
      <c r="A175" s="44"/>
      <c r="B175" s="65"/>
      <c r="D175" s="66"/>
      <c r="H175" s="65"/>
      <c r="I175" s="5"/>
      <c r="J175" s="66"/>
      <c r="K175" s="42"/>
      <c r="L175" s="42"/>
      <c r="M175" s="57"/>
      <c r="N175" s="57"/>
    </row>
    <row r="176" spans="1:14" s="7" customFormat="1" ht="12.75" customHeight="1">
      <c r="A176" s="44"/>
      <c r="B176" s="65"/>
      <c r="D176" s="66"/>
      <c r="F176" s="137" t="s">
        <v>285</v>
      </c>
      <c r="G176" s="137"/>
      <c r="H176" s="137"/>
      <c r="K176" s="234"/>
      <c r="L176" s="234"/>
      <c r="M176" s="234"/>
      <c r="N176" s="91"/>
    </row>
    <row r="177" spans="1:14" s="7" customFormat="1" ht="9" customHeight="1">
      <c r="A177" s="44"/>
      <c r="B177" s="65"/>
      <c r="D177" s="66"/>
      <c r="F177"/>
      <c r="G177"/>
      <c r="H177" s="131"/>
      <c r="K177" s="188" t="s">
        <v>286</v>
      </c>
      <c r="L177" s="188"/>
      <c r="M177" s="188"/>
      <c r="N177" s="91"/>
    </row>
    <row r="178" spans="1:14" s="7" customFormat="1" ht="9" customHeight="1">
      <c r="A178" s="44"/>
      <c r="B178" s="65"/>
      <c r="D178" s="66"/>
      <c r="H178" s="65"/>
      <c r="I178" s="5"/>
      <c r="J178" s="66"/>
      <c r="K178" s="42"/>
      <c r="L178" s="42"/>
      <c r="M178" s="57"/>
      <c r="N178" s="57"/>
    </row>
    <row r="179" spans="1:14" s="7" customFormat="1" ht="13.5" customHeight="1">
      <c r="A179" s="44"/>
      <c r="B179" s="65"/>
      <c r="D179" s="233" t="s">
        <v>140</v>
      </c>
      <c r="E179" s="233"/>
      <c r="F179" s="70">
        <v>0</v>
      </c>
      <c r="H179" s="131"/>
      <c r="I179" s="132"/>
      <c r="L179" s="179">
        <v>0</v>
      </c>
      <c r="M179" s="179"/>
      <c r="N179" s="57"/>
    </row>
    <row r="180" spans="1:14" s="7" customFormat="1" ht="13.5" customHeight="1">
      <c r="A180" s="44"/>
      <c r="B180" s="65"/>
      <c r="D180" s="233" t="s">
        <v>287</v>
      </c>
      <c r="E180" s="233"/>
      <c r="F180" s="64" t="s">
        <v>288</v>
      </c>
      <c r="H180" s="230" t="s">
        <v>290</v>
      </c>
      <c r="I180" s="230"/>
      <c r="J180" s="230"/>
      <c r="L180" s="172" t="s">
        <v>138</v>
      </c>
      <c r="M180" s="172"/>
      <c r="N180" s="57"/>
    </row>
    <row r="181" spans="1:14" s="7" customFormat="1" ht="9" customHeight="1">
      <c r="A181" s="44"/>
      <c r="B181" s="65"/>
      <c r="D181" s="66"/>
      <c r="H181" s="65"/>
      <c r="I181" s="5"/>
      <c r="J181" s="66"/>
      <c r="K181" s="42"/>
      <c r="L181" s="42"/>
      <c r="M181" s="57"/>
      <c r="N181" s="57"/>
    </row>
    <row r="182" spans="1:14" s="7" customFormat="1" ht="33" customHeight="1">
      <c r="A182" s="131" t="s">
        <v>293</v>
      </c>
      <c r="B182" s="65"/>
      <c r="C182" s="179" t="s">
        <v>139</v>
      </c>
      <c r="D182" s="179"/>
      <c r="E182" s="133"/>
      <c r="F182"/>
      <c r="H182" s="231" t="s">
        <v>303</v>
      </c>
      <c r="I182" s="231"/>
      <c r="J182" s="231"/>
      <c r="K182" s="42"/>
      <c r="L182" s="179" t="s">
        <v>304</v>
      </c>
      <c r="M182" s="179"/>
      <c r="N182" s="57"/>
    </row>
    <row r="183" spans="1:14" s="7" customFormat="1" ht="30.75" customHeight="1">
      <c r="A183" s="43"/>
      <c r="B183" s="232" t="s">
        <v>291</v>
      </c>
      <c r="C183" s="232"/>
      <c r="D183" s="232"/>
      <c r="E183" s="235" t="s">
        <v>292</v>
      </c>
      <c r="F183" s="235"/>
      <c r="H183" s="238" t="s">
        <v>138</v>
      </c>
      <c r="I183" s="238"/>
      <c r="J183" s="238"/>
      <c r="K183" s="42"/>
      <c r="L183" s="239" t="s">
        <v>289</v>
      </c>
      <c r="M183" s="239"/>
      <c r="N183" s="57"/>
    </row>
    <row r="184" spans="1:14" s="7" customFormat="1" ht="16.5" customHeight="1">
      <c r="A184" s="42" t="s">
        <v>305</v>
      </c>
      <c r="I184" s="5"/>
      <c r="J184" s="6"/>
      <c r="K184" s="42"/>
      <c r="L184" s="42"/>
      <c r="M184" s="57"/>
      <c r="N184" s="57"/>
    </row>
    <row r="185" spans="1:92" ht="15">
      <c r="A185" s="45"/>
      <c r="B185" s="46"/>
      <c r="C185" s="46"/>
      <c r="D185" s="46"/>
      <c r="E185" s="46"/>
      <c r="F185" s="46"/>
      <c r="G185" s="46"/>
      <c r="H185" s="46"/>
      <c r="I185" s="51"/>
      <c r="J185" s="46"/>
      <c r="K185" s="43"/>
      <c r="L185" s="43"/>
      <c r="M185" s="43"/>
      <c r="N185" s="43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</row>
    <row r="186" spans="1:92" ht="15">
      <c r="A186" s="45"/>
      <c r="B186" s="46"/>
      <c r="C186" s="46"/>
      <c r="D186" s="46"/>
      <c r="E186" s="46"/>
      <c r="F186" s="46"/>
      <c r="G186" s="46"/>
      <c r="H186" s="46"/>
      <c r="I186" s="51"/>
      <c r="J186" s="46"/>
      <c r="K186" s="43"/>
      <c r="L186" s="43"/>
      <c r="M186" s="43"/>
      <c r="N186" s="43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</row>
  </sheetData>
  <sheetProtection/>
  <mergeCells count="172">
    <mergeCell ref="E183:F183"/>
    <mergeCell ref="A4:L4"/>
    <mergeCell ref="I14:I16"/>
    <mergeCell ref="J14:J16"/>
    <mergeCell ref="A15:H15"/>
    <mergeCell ref="A17:H17"/>
    <mergeCell ref="A44:H44"/>
    <mergeCell ref="H183:J183"/>
    <mergeCell ref="L183:M183"/>
    <mergeCell ref="C182:D182"/>
    <mergeCell ref="H182:J182"/>
    <mergeCell ref="L182:M182"/>
    <mergeCell ref="B183:D183"/>
    <mergeCell ref="A172:H172"/>
    <mergeCell ref="K177:M177"/>
    <mergeCell ref="D180:E180"/>
    <mergeCell ref="L180:M180"/>
    <mergeCell ref="K176:M176"/>
    <mergeCell ref="D179:E179"/>
    <mergeCell ref="L179:M179"/>
    <mergeCell ref="H180:J180"/>
    <mergeCell ref="A166:H166"/>
    <mergeCell ref="A167:H167"/>
    <mergeCell ref="A168:H168"/>
    <mergeCell ref="A169:H169"/>
    <mergeCell ref="A170:H170"/>
    <mergeCell ref="A171:H171"/>
    <mergeCell ref="A164:H164"/>
    <mergeCell ref="A165:H165"/>
    <mergeCell ref="A157:H157"/>
    <mergeCell ref="A158:H158"/>
    <mergeCell ref="A159:H159"/>
    <mergeCell ref="A160:H160"/>
    <mergeCell ref="A161:H161"/>
    <mergeCell ref="A162:H162"/>
    <mergeCell ref="A163:H163"/>
    <mergeCell ref="J156:J158"/>
    <mergeCell ref="A147:H147"/>
    <mergeCell ref="A148:H148"/>
    <mergeCell ref="A149:H149"/>
    <mergeCell ref="A150:H150"/>
    <mergeCell ref="A151:H151"/>
    <mergeCell ref="A152:H152"/>
    <mergeCell ref="A140:H140"/>
    <mergeCell ref="A143:H143"/>
    <mergeCell ref="A144:H144"/>
    <mergeCell ref="A156:H156"/>
    <mergeCell ref="I156:I158"/>
    <mergeCell ref="A145:H145"/>
    <mergeCell ref="A146:H146"/>
    <mergeCell ref="A130:H130"/>
    <mergeCell ref="A141:H141"/>
    <mergeCell ref="A142:H142"/>
    <mergeCell ref="A135:H135"/>
    <mergeCell ref="A136:H136"/>
    <mergeCell ref="A137:H137"/>
    <mergeCell ref="A138:H138"/>
    <mergeCell ref="A131:H131"/>
    <mergeCell ref="A132:H132"/>
    <mergeCell ref="A139:H139"/>
    <mergeCell ref="A113:H113"/>
    <mergeCell ref="A124:H124"/>
    <mergeCell ref="A123:H123"/>
    <mergeCell ref="A133:H133"/>
    <mergeCell ref="A134:H134"/>
    <mergeCell ref="A125:H125"/>
    <mergeCell ref="A126:H126"/>
    <mergeCell ref="A127:H127"/>
    <mergeCell ref="A128:H128"/>
    <mergeCell ref="A129:H129"/>
    <mergeCell ref="A109:H109"/>
    <mergeCell ref="I123:I125"/>
    <mergeCell ref="J123:J125"/>
    <mergeCell ref="A116:H116"/>
    <mergeCell ref="A117:H117"/>
    <mergeCell ref="A118:H118"/>
    <mergeCell ref="A119:H119"/>
    <mergeCell ref="A110:H110"/>
    <mergeCell ref="A111:H111"/>
    <mergeCell ref="A112:H112"/>
    <mergeCell ref="A99:H99"/>
    <mergeCell ref="A100:H100"/>
    <mergeCell ref="A101:H101"/>
    <mergeCell ref="A114:H114"/>
    <mergeCell ref="A115:H115"/>
    <mergeCell ref="A104:H104"/>
    <mergeCell ref="A105:H105"/>
    <mergeCell ref="A106:H106"/>
    <mergeCell ref="A107:H107"/>
    <mergeCell ref="A108:H108"/>
    <mergeCell ref="A90:H90"/>
    <mergeCell ref="A102:H102"/>
    <mergeCell ref="A103:H103"/>
    <mergeCell ref="A92:H92"/>
    <mergeCell ref="A93:H93"/>
    <mergeCell ref="A94:H94"/>
    <mergeCell ref="A95:H95"/>
    <mergeCell ref="A96:H96"/>
    <mergeCell ref="A97:H97"/>
    <mergeCell ref="A98:H98"/>
    <mergeCell ref="J85:J87"/>
    <mergeCell ref="A80:H80"/>
    <mergeCell ref="A81:H81"/>
    <mergeCell ref="A82:H82"/>
    <mergeCell ref="A86:H86"/>
    <mergeCell ref="A85:H85"/>
    <mergeCell ref="I85:I87"/>
    <mergeCell ref="A64:H64"/>
    <mergeCell ref="A65:H65"/>
    <mergeCell ref="A78:H78"/>
    <mergeCell ref="A79:H79"/>
    <mergeCell ref="A68:H68"/>
    <mergeCell ref="A69:H69"/>
    <mergeCell ref="A70:H70"/>
    <mergeCell ref="A71:H71"/>
    <mergeCell ref="A74:H74"/>
    <mergeCell ref="A75:H75"/>
    <mergeCell ref="A72:H72"/>
    <mergeCell ref="A73:H73"/>
    <mergeCell ref="A66:H66"/>
    <mergeCell ref="A67:H67"/>
    <mergeCell ref="A91:H91"/>
    <mergeCell ref="A87:H87"/>
    <mergeCell ref="A76:H76"/>
    <mergeCell ref="A77:H77"/>
    <mergeCell ref="A88:H88"/>
    <mergeCell ref="A89:H89"/>
    <mergeCell ref="A60:H60"/>
    <mergeCell ref="A61:H61"/>
    <mergeCell ref="A62:H62"/>
    <mergeCell ref="A63:H63"/>
    <mergeCell ref="A56:H56"/>
    <mergeCell ref="A57:H57"/>
    <mergeCell ref="A58:H58"/>
    <mergeCell ref="A59:H59"/>
    <mergeCell ref="A54:H54"/>
    <mergeCell ref="A55:H55"/>
    <mergeCell ref="A46:H46"/>
    <mergeCell ref="A47:H47"/>
    <mergeCell ref="A48:H48"/>
    <mergeCell ref="A49:H49"/>
    <mergeCell ref="A50:H50"/>
    <mergeCell ref="A51:H51"/>
    <mergeCell ref="A52:H52"/>
    <mergeCell ref="A53:H53"/>
    <mergeCell ref="A36:H36"/>
    <mergeCell ref="I44:I46"/>
    <mergeCell ref="J44:J46"/>
    <mergeCell ref="A38:H38"/>
    <mergeCell ref="A39:H39"/>
    <mergeCell ref="A40:H40"/>
    <mergeCell ref="A41:H41"/>
    <mergeCell ref="A45:H45"/>
    <mergeCell ref="A37:H37"/>
    <mergeCell ref="A27:H27"/>
    <mergeCell ref="A28:H28"/>
    <mergeCell ref="A35:H35"/>
    <mergeCell ref="A32:H32"/>
    <mergeCell ref="A33:H33"/>
    <mergeCell ref="A34:H34"/>
    <mergeCell ref="A29:H29"/>
    <mergeCell ref="A30:H30"/>
    <mergeCell ref="A31:H31"/>
    <mergeCell ref="A18:H18"/>
    <mergeCell ref="A19:H19"/>
    <mergeCell ref="A20:H20"/>
    <mergeCell ref="A21:H21"/>
    <mergeCell ref="A22:H22"/>
    <mergeCell ref="A26:H26"/>
    <mergeCell ref="A23:H23"/>
    <mergeCell ref="A24:H24"/>
    <mergeCell ref="A25:H25"/>
  </mergeCells>
  <printOptions/>
  <pageMargins left="0.3937007874015748" right="0.3937007874015748" top="0.3937007874015748" bottom="0.3937007874015748" header="0" footer="0"/>
  <pageSetup fitToHeight="0" fitToWidth="0" horizontalDpi="600" verticalDpi="600" orientation="landscape" pageOrder="overThenDown" paperSize="9" r:id="rId1"/>
  <rowBreaks count="4" manualBreakCount="4">
    <brk id="41" max="255" man="1"/>
    <brk id="82" max="255" man="1"/>
    <brk id="119" max="255" man="1"/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2013-01-18T01:35:46Z</cp:lastPrinted>
  <dcterms:created xsi:type="dcterms:W3CDTF">1999-06-18T11:49:53Z</dcterms:created>
  <dcterms:modified xsi:type="dcterms:W3CDTF">2013-11-21T04:56:53Z</dcterms:modified>
  <cp:category/>
  <cp:version/>
  <cp:contentType/>
  <cp:contentStatus/>
</cp:coreProperties>
</file>